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105" activeTab="0"/>
  </bookViews>
  <sheets>
    <sheet name="Tabelle1" sheetId="1" r:id="rId1"/>
  </sheets>
  <definedNames>
    <definedName name="_xlnm.Print_Area" localSheetId="0">'Tabelle1'!$A$1:$K$104</definedName>
    <definedName name="_xlnm.Print_Titles" localSheetId="0">'Tabelle1'!$1:$5</definedName>
  </definedNames>
  <calcPr fullCalcOnLoad="1"/>
</workbook>
</file>

<file path=xl/comments1.xml><?xml version="1.0" encoding="utf-8"?>
<comments xmlns="http://schemas.openxmlformats.org/spreadsheetml/2006/main">
  <authors>
    <author>Thorsten Boehm</author>
  </authors>
  <commentList>
    <comment ref="B4" authorId="0">
      <text>
        <r>
          <rPr>
            <b/>
            <sz val="20"/>
            <rFont val="Tahoma"/>
            <family val="2"/>
          </rPr>
          <t>bitte hier kurz stichpunktartig die geplante Maßnahme beschreiben</t>
        </r>
      </text>
    </comment>
    <comment ref="C4" authorId="0">
      <text>
        <r>
          <rPr>
            <b/>
            <sz val="20"/>
            <rFont val="Tahoma"/>
            <family val="2"/>
          </rPr>
          <t>bitte hier das Handlungsfeld angeben, dem die Maßnahme zugeordnet werden kann.</t>
        </r>
      </text>
    </comment>
    <comment ref="D4" authorId="0">
      <text>
        <r>
          <rPr>
            <b/>
            <sz val="20"/>
            <rFont val="Tahoma"/>
            <family val="2"/>
          </rPr>
          <t xml:space="preserve">bitte hier die vorrausichtlichen Kosten der gesamten Maßnahme eintragen. </t>
        </r>
      </text>
    </comment>
    <comment ref="E4" authorId="0">
      <text>
        <r>
          <rPr>
            <b/>
            <sz val="20"/>
            <rFont val="Tahoma"/>
            <family val="2"/>
          </rPr>
          <t>Welches Energie-Team Mitglied ist der Hauptverantwortliche für die Recherchetätigkeit?</t>
        </r>
        <r>
          <rPr>
            <b/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20"/>
            <rFont val="Tahoma"/>
            <family val="2"/>
          </rPr>
          <t>Wie viele Punkte bringt die Durchführung der Maßnahme für die Zertifizierung zum eea?</t>
        </r>
      </text>
    </comment>
    <comment ref="G4" authorId="0">
      <text>
        <r>
          <rPr>
            <b/>
            <sz val="20"/>
            <rFont val="Tahoma"/>
            <family val="2"/>
          </rPr>
          <t xml:space="preserve">A für höchste Prioritätsstufe und sofort umzusetzen bis Sommer 2010
B für Umsetzung im 2. Halbjahr 2010
C für Umsetzung in 2011
D für Umsetzung in 2012
</t>
        </r>
      </text>
    </comment>
    <comment ref="H4" authorId="0">
      <text>
        <r>
          <rPr>
            <b/>
            <sz val="20"/>
            <rFont val="Tahoma"/>
            <family val="2"/>
          </rPr>
          <t>bitte hier Musterbeispiele aus anderen Kommunen eintragen, falls hierzu Informationen vorhanden sind</t>
        </r>
      </text>
    </comment>
    <comment ref="I4" authorId="0">
      <text>
        <r>
          <rPr>
            <b/>
            <sz val="20"/>
            <rFont val="Tahoma"/>
            <family val="2"/>
          </rPr>
          <t>bitte hier den geplanten Zeitbedarf von der Anbahnung bis zur Umsetzung der Maßnahme eintragen</t>
        </r>
      </text>
    </comment>
    <comment ref="J4" authorId="0">
      <text>
        <r>
          <rPr>
            <b/>
            <sz val="20"/>
            <rFont val="Tahoma"/>
            <family val="2"/>
          </rPr>
          <t>Ist im Stadt-/Gemeinderat ein Haushaltsbeschluss für die Durchführung der Maßnahme notwendig?</t>
        </r>
        <r>
          <rPr>
            <b/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20"/>
            <rFont val="Tahoma"/>
            <family val="2"/>
          </rPr>
          <t>Ist im Stadt-/Gemeinderat ein Haushaltsbeschluss für die Durchführung der Maßnahme notwendig?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<sst xmlns="http://schemas.openxmlformats.org/spreadsheetml/2006/main" count="526" uniqueCount="291">
  <si>
    <t>lfd. Nr.</t>
  </si>
  <si>
    <t>Zuständiges
E-Team Mitglied</t>
  </si>
  <si>
    <t>mögl.
Punkte</t>
  </si>
  <si>
    <t>Good Practice
Beispiel</t>
  </si>
  <si>
    <t>Kurzbeschreibung
Maßnahme</t>
  </si>
  <si>
    <t>vorr.
Kosten (€)</t>
  </si>
  <si>
    <t>Priorität
(A,B,C,D)</t>
  </si>
  <si>
    <t>vorr. Zeit für
Umsetzung</t>
  </si>
  <si>
    <t>Haushaltsbe-schluss
notwendig (ja/nein)</t>
  </si>
  <si>
    <t>nein</t>
  </si>
  <si>
    <t>A</t>
  </si>
  <si>
    <t>Maß-nahme</t>
  </si>
  <si>
    <t>Entwicklungsplanung, Raumordnung, HF1:</t>
  </si>
  <si>
    <t>Summe der zusätzlichen Punkte bei Umsetzung aller gelisteten Maßnahmen:</t>
  </si>
  <si>
    <t>Das entspricht in der eea-Bewertung zusätzlich:</t>
  </si>
  <si>
    <t>Nach Realisierung aller geplanten Maßnahmen würde die Kommune bei ca. insgesamt</t>
  </si>
  <si>
    <t>liegen.</t>
  </si>
  <si>
    <t>Versorgung, Entsorgung, HF 3:</t>
  </si>
  <si>
    <t>Mobilität, HF 4:</t>
  </si>
  <si>
    <t>Interne Organisation, HF5:</t>
  </si>
  <si>
    <t>Kommunikation, Kooperation HF6:</t>
  </si>
  <si>
    <t>Sonstige Bemerkungen</t>
  </si>
  <si>
    <t>611</t>
  </si>
  <si>
    <t>1 Jahr</t>
  </si>
  <si>
    <t>ja</t>
  </si>
  <si>
    <t>B</t>
  </si>
  <si>
    <t>6 Monate</t>
  </si>
  <si>
    <t>612</t>
  </si>
  <si>
    <t>D</t>
  </si>
  <si>
    <t>213</t>
  </si>
  <si>
    <t>231</t>
  </si>
  <si>
    <t>642</t>
  </si>
  <si>
    <t>412</t>
  </si>
  <si>
    <t>443</t>
  </si>
  <si>
    <t>433</t>
  </si>
  <si>
    <t>keine</t>
  </si>
  <si>
    <t>Oberstdorf, Dornbirn, 
Lkr. Ostallgäu</t>
  </si>
  <si>
    <t>3 Monate</t>
  </si>
  <si>
    <t>112</t>
  </si>
  <si>
    <t>Kempten, Immenstadt, Oberstdorf, Münster, Mainz, Frankfurt M.</t>
  </si>
  <si>
    <t>C</t>
  </si>
  <si>
    <t>Aktivitätenplanung im Rahmen des eea</t>
  </si>
  <si>
    <t>Arbeitszeit</t>
  </si>
  <si>
    <t>2 Monate</t>
  </si>
  <si>
    <t>ca. 2-4.000 
pro Gebäude</t>
  </si>
  <si>
    <t>Pfronten, Sonthofen, Wasserburg</t>
  </si>
  <si>
    <t>bis zu 6 Mon.</t>
  </si>
  <si>
    <t>522
523</t>
  </si>
  <si>
    <t xml:space="preserve">4.050 €
(Eigenanteil 810 €) </t>
  </si>
  <si>
    <t>Gemeinderats-beschluss zur Verabschiedung</t>
  </si>
  <si>
    <t>10.850 € (Eigenanteil 2170 €)</t>
  </si>
  <si>
    <t>alle</t>
  </si>
  <si>
    <t>5 Punkte nach Erstellung Aktivitätenprogramm, 5 weitere Punkte bei Umsetzung des AP erzielbar</t>
  </si>
  <si>
    <t>132
133</t>
  </si>
  <si>
    <t>Personal-kosten</t>
  </si>
  <si>
    <t xml:space="preserve">Hausmeisterschulung durch Kurse oder Vor-Ort Einweisungen auf Grundlage der Daten aus dem Energiemangagement. </t>
  </si>
  <si>
    <t xml:space="preserve">Wärmeverbrauchserhebung und Feststellung des Anteils erneuerbarer Energieträger im Rahmen der Erstellung der Energie- und CO2-Bilanz </t>
  </si>
  <si>
    <t>361</t>
  </si>
  <si>
    <t xml:space="preserve">Ökologische Kritierien bei der Rücklagenverwaltung berücksichtigen </t>
  </si>
  <si>
    <t>Vorrang von Dienstfahrten mit der Bahn in Form einer Dienstanweisung für alle Mitarbeiter</t>
  </si>
  <si>
    <t>Marktoberdorf, Immenstadt, Pfronten, 
Frankfurt (M), Mäder in Vorarlberg</t>
  </si>
  <si>
    <t>eza!</t>
  </si>
  <si>
    <t>Jahresplanung auf Basis Aktivitätenprogramm entwickeln und Erfolge regelmäßig kontrollieren, Auditbericht im Gemeinderat vorstellen</t>
  </si>
  <si>
    <t>Energieteam</t>
  </si>
  <si>
    <t>Erstellung von Stellenbeschreibungen und eines Organigramms für Verwaltungsmitarbeiter. Verankerung und Definition von Zuständigkeiten in Energiefragen in Dienstanweisungen und Stellenbeschreibungen.</t>
  </si>
  <si>
    <t>Teil der Energie- und CO2-Bilanz</t>
  </si>
  <si>
    <t>2 - 5 Jahre</t>
  </si>
  <si>
    <t>500.000/a</t>
  </si>
  <si>
    <t>2 Wochen</t>
  </si>
  <si>
    <t>ev.</t>
  </si>
  <si>
    <t>1 Monat</t>
  </si>
  <si>
    <t>Rudi Benz</t>
  </si>
  <si>
    <t>1 Schuljahr</t>
  </si>
  <si>
    <t>1 - 2 Jahre</t>
  </si>
  <si>
    <t>222</t>
  </si>
  <si>
    <t>Erstellung einer Energiefibel, in der die unterschiedlichen in Ottobeuren verfügbaren Brennstoffe auf Kosten und Verbrauch gegenübergestellt werden</t>
  </si>
  <si>
    <t>0 bei Internet</t>
  </si>
  <si>
    <t>eza-Broschüren</t>
  </si>
  <si>
    <t>nach Klimaschutzkonzept</t>
  </si>
  <si>
    <t>http://www.sonnenhaus-institut.de</t>
  </si>
  <si>
    <t>113</t>
  </si>
  <si>
    <t>Einsatz von solarbetriebenen Straßenleuchten anstatt EVU-gespeist an Rad- und Gehwegen.</t>
  </si>
  <si>
    <t>Rudi Benz/ Rainer Veit</t>
  </si>
  <si>
    <t>Ausbau des Radwegnetzes, z.B. nach Hopferbach, Ollarzried und Markt Rettenbach.</t>
  </si>
  <si>
    <t>Energieteam, AK aus dem Gemeinderat, Verkehrsreferent</t>
  </si>
  <si>
    <t>Mobilitätskonzept Feldkirch</t>
  </si>
  <si>
    <t>432</t>
  </si>
  <si>
    <t>Hermann Haggenmiller</t>
  </si>
  <si>
    <t>je Vortrag 2 Wochen</t>
  </si>
  <si>
    <t>Sanierung der Wasserleitungen, um die sehr hohen Verluste (35-40%!) alleine durch die Bereitstellung in den Griff zu bekommen.</t>
  </si>
  <si>
    <t>100.000/a</t>
  </si>
  <si>
    <t>Klaus Engel</t>
  </si>
  <si>
    <t>mehrere Jahre</t>
  </si>
  <si>
    <t>keine bei Contracting</t>
  </si>
  <si>
    <t>Nahwärme Erkheim oder Mindelheim</t>
  </si>
  <si>
    <t>DENA-Beratung, 1 Jahr</t>
  </si>
  <si>
    <t>221</t>
  </si>
  <si>
    <t>Heizungspumpenaustauschaktion</t>
  </si>
  <si>
    <t>Wildpoldsried, Wasserburg, Langenegg</t>
  </si>
  <si>
    <t>100 Tage</t>
  </si>
  <si>
    <t>Aktionsprogramm Mobilitätsmanagement</t>
  </si>
  <si>
    <t>Doris Kienle Gemeinde Ottobeuren</t>
  </si>
  <si>
    <t>BMU + dena www.klimaktiv.de/article32_7092.html</t>
  </si>
  <si>
    <t>411</t>
  </si>
  <si>
    <t>Gesamtverkehrskonzept f. Ottobeuren erstellen</t>
  </si>
  <si>
    <t>114</t>
  </si>
  <si>
    <t>1,5 Jahre</t>
  </si>
  <si>
    <t>421</t>
  </si>
  <si>
    <t xml:space="preserve">Mitfahrzentrale einrichten </t>
  </si>
  <si>
    <t>Doris Kienle Gemeinde Ottobeuren oder privat</t>
  </si>
  <si>
    <t>4 Monate</t>
  </si>
  <si>
    <t>Bürgerbus einrichten (Punkt 9+10)</t>
  </si>
  <si>
    <t xml:space="preserve">Doris Kienle Gemeinde Ottobeuren </t>
  </si>
  <si>
    <t>www.pro-buergerbus-nrw.de</t>
  </si>
  <si>
    <t>441</t>
  </si>
  <si>
    <t>Helmut Scharpf Gemeinde Ottobeuren</t>
  </si>
  <si>
    <t>Carsharing sowie Nacht- oder Anruf-Sammeltaxi</t>
  </si>
  <si>
    <t>www.carsharing.de             www.wohnenplusmobilität.nrw.de</t>
  </si>
  <si>
    <t>Kneipen- /Discobus für's Wochenende</t>
  </si>
  <si>
    <t>www.kneipenbus.de</t>
  </si>
  <si>
    <t>http://www.tfl.gov.uk/roadusers/cycling/11901.aspx</t>
  </si>
  <si>
    <t>Alexandra Kurfeß Werbegemeinschaft Ottobeuren</t>
  </si>
  <si>
    <t>Geleaste Dienstfahrräder für Arbeitnehmer, die vom Auto aufs Fahrrad umsteigen zur Verfügung stellen</t>
  </si>
  <si>
    <t>Helmut Scharpf Kommune, Industrie u Gewerbe</t>
  </si>
  <si>
    <t>www.leaserad.de</t>
  </si>
  <si>
    <t>Fahrradverleih im Fahrradgeschäft am Marktplatz/Touristikamt/Gasthöfe/Hotels</t>
  </si>
  <si>
    <t>452</t>
  </si>
  <si>
    <t>Schul- und Radwegenetze farblich markieren</t>
  </si>
  <si>
    <t>Bringsystem für eingekaufte Ware einführen</t>
  </si>
  <si>
    <t>Kampagne "Beweg Dich selbst" zu Fuß, mit dem Rad, zur Förderung von Fitness und Klimaschutz</t>
  </si>
  <si>
    <t>8 Monate</t>
  </si>
  <si>
    <t>ÖPNV-Tickets/Bahncard als Dankeschön bei Ehrungen/Auszeichnungen usw.</t>
  </si>
  <si>
    <t>Doris Kienle Gemeinde Ottobeuren Landratsamt Unterallgäu</t>
  </si>
  <si>
    <t>Doris Kienle Landratsamt Unterallgäu</t>
  </si>
  <si>
    <t xml:space="preserve">sichereres Einkaufen für Fußgänger und Radfahrer "Feneberg" </t>
  </si>
  <si>
    <t>Helmut Scharpf, Gemeinde Ottobeuren u Eigentümer</t>
  </si>
  <si>
    <t>7 Monate</t>
  </si>
  <si>
    <t>Bei Neubeschaffung kommen nur energieeffiziente Fahrzeuge zum Zug</t>
  </si>
  <si>
    <t>Sozialtickets (Kombiticket) für ÖPNV</t>
  </si>
  <si>
    <t>Verkehrszählung (neue Zahlen als Basis für Maßnahmen)</t>
  </si>
  <si>
    <t>Helmut Scharpf, Klaus Engel, Gemeinde mit Straßenbauamt Kempten</t>
  </si>
  <si>
    <t>Zuschuss der Gemeinde für neue Fahrradanhänger (Kinder oder Lasten) in Höhe von 100 € (geg. Deckelung auf 30)</t>
  </si>
  <si>
    <t>Helmut Scharpf</t>
  </si>
  <si>
    <t>Gemeinde Altach (A), 72 €, Wolfurt (80 - 220 €)</t>
  </si>
  <si>
    <t>ab Januar 2010, keine zeitl. Beschränkung</t>
  </si>
  <si>
    <t>Autofreier Sonntag</t>
  </si>
  <si>
    <t>Bodensee: Sperrung von Bundesstraßen</t>
  </si>
  <si>
    <t>Radverkehrswoche 2010, Elektromobilität mit Pedelecs</t>
  </si>
  <si>
    <t>Helmut Scharpf mit Bunter Liste</t>
  </si>
  <si>
    <t>eea-Gemeinde Scheidegg</t>
  </si>
  <si>
    <t>3 Monate Vorbereitung, 1 Woche Angebotsphase</t>
  </si>
  <si>
    <t>Potentialanalyse Dachflächen in Ottobeuren</t>
  </si>
  <si>
    <t>im Klima- schutzkon- zept enthalten</t>
  </si>
  <si>
    <t>Stadt Osnabrück, Solaratlas Berlin und viele andere</t>
  </si>
  <si>
    <t>Reaktivierung 30 kW-Wasserkraftanlage Benediktinerbrauerei</t>
  </si>
  <si>
    <t>Burger Wasserkraftanlagen GmbH, Engetried, Tel. 08392/1362</t>
  </si>
  <si>
    <t>Bürgerwindkraftanlage</t>
  </si>
  <si>
    <t>Wittesheim (Lkr. Donau-Ries)</t>
  </si>
  <si>
    <t>Wettbewerb "ältester Kühlschrank" der Gemeinde</t>
  </si>
  <si>
    <t>Aktionskreis Energiewende Glonn</t>
  </si>
  <si>
    <t>Ökologische Ausschreibung aller neuen öffentlichen Bauvorhaben - Grundsatzbeschluss</t>
  </si>
  <si>
    <t>3% der Bausumme</t>
  </si>
  <si>
    <t>e5-Gemeinden Vorarlberg (z.B. Wolfurt)</t>
  </si>
  <si>
    <t>Fahrt des Gemeinderats (mit VG) und/oder Architektenfahrt nach Vorarlberg mit Besichtigung von Energieprojekten, z.B. Schulsanierungen, Mobilitätskonzepte etc.</t>
  </si>
  <si>
    <t>e5-Gemeinden in Vorarlberg</t>
  </si>
  <si>
    <t>1 Tag</t>
  </si>
  <si>
    <t>524</t>
  </si>
  <si>
    <t>Wendelin Einsiedler, Wildpoldsried (4 km); Energieteam Bad Grönenbach</t>
  </si>
  <si>
    <t>334</t>
  </si>
  <si>
    <t>Fortführung Radweg vom Konohof in die Sebastian-Kneipp-Straße bis Basilikaparkplatz (Kreisstraße)</t>
  </si>
  <si>
    <t>günstig bei Markierung, teurer bei Umbau</t>
  </si>
  <si>
    <t>Helmut Scharpf mit Bauamt und Landratsamt</t>
  </si>
  <si>
    <t>Abmarkierungen in Gröbenzell oder Esting</t>
  </si>
  <si>
    <t>geg.</t>
  </si>
  <si>
    <t>Bei Schulbeginn: Öko-Einkaufsangebot für Schulhefte und -materialien</t>
  </si>
  <si>
    <t>Internatsschule St. Ottilien</t>
  </si>
  <si>
    <t>1 Monat Vorbereitung, 4 Tage Durchführung</t>
  </si>
  <si>
    <t>Erstberatung Energie-/Wärmecontracting durch die DENA (Dt. Energieagentur)</t>
  </si>
  <si>
    <t>mind. 100 € (CD-ROM)</t>
  </si>
  <si>
    <t>www.contractingoffensive.de</t>
  </si>
  <si>
    <t>641</t>
  </si>
  <si>
    <t>633</t>
  </si>
  <si>
    <t>Ausweisung von Fahrradstraßen mit kleinen baulichen Maßnahmen (z.B. Goethestraße, Obere Straße)</t>
  </si>
  <si>
    <t>Stadt Memmingen (z.B. Buxacher Straße)</t>
  </si>
  <si>
    <t>Einstellung eines Energiemanagers bis 80%-Förderung durch Klimaschutzkonzept greift (dann mind. weitere 3 Jahre); Investition soll sich finanziell selbst tragen!</t>
  </si>
  <si>
    <t>120.000 (auf vier Jahre)</t>
  </si>
  <si>
    <t>Uni Stuttgart, Tel. 0711/685-67048</t>
  </si>
  <si>
    <t>4 Jahre</t>
  </si>
  <si>
    <t>511</t>
  </si>
  <si>
    <t>Stadt Feldkirch (A), Gymnasium Berchtesgaden</t>
  </si>
  <si>
    <t>Umstellung der kommunalen Liegenschaften (einschl. Schulzweckverband) auf Öko-Strom</t>
  </si>
  <si>
    <t>ev. sogar Einsparung</t>
  </si>
  <si>
    <t>Bad Grönenbach</t>
  </si>
  <si>
    <t>in zwei Jahren möglich</t>
  </si>
  <si>
    <t>Nachtabschaltung der Straßenbeleuchtung (z.B. 0.30 Uhr - 5 Uhr, Wochenenden ab 1 Uhr)</t>
  </si>
  <si>
    <t>deutliche Einsparung</t>
  </si>
  <si>
    <t>Berkheim, Leutkirch, Lindau und viele mehr</t>
  </si>
  <si>
    <t>ab April 2010</t>
  </si>
  <si>
    <t>Ausarbeitung und Beschluss eines energiepolitischen Leitbildes</t>
  </si>
  <si>
    <t>eea-Gemeinden</t>
  </si>
  <si>
    <t>1 Woche</t>
  </si>
  <si>
    <t>111</t>
  </si>
  <si>
    <t>Einrichtung einer Online-Mitfahrzentrale, die spezifisch auf die Bedürfnisse von Ottobeuren eingeht; geg. mit Mobilitätspunkt</t>
  </si>
  <si>
    <t>5.000/a</t>
  </si>
  <si>
    <t>Planung Energieteam, Betrieb Verein</t>
  </si>
  <si>
    <t>mifaz.de in verbesserter Form, Mobilitätspunkt Feldkirch</t>
  </si>
  <si>
    <t>3 Monate Planungsphase</t>
  </si>
  <si>
    <t>Konsequente Öffentlichkeitsarbeit (z.B. Artikel zum TV-Gerätefinder etc.)</t>
  </si>
  <si>
    <t>http://www.bund.net/tv-finder oder www.ecotopten.de/start.php oder http://www.klima-sucht-schutz.de/kuehlcheck.0.html</t>
  </si>
  <si>
    <t>monatlich</t>
  </si>
  <si>
    <t>Rainer Veit</t>
  </si>
  <si>
    <t>Kommunale Gebäude, HF2:</t>
  </si>
  <si>
    <t>40€/ Lampe</t>
  </si>
  <si>
    <t>224</t>
  </si>
  <si>
    <t>Integration von BIPV in Neubauten (Dacheindeckung mittels PV ohne Dachziegel) Fassaden</t>
  </si>
  <si>
    <t>ca. 3€/Wp</t>
  </si>
  <si>
    <t>12 Monate</t>
  </si>
  <si>
    <t>Lichthöfe und Abschattung durch CIS Module</t>
  </si>
  <si>
    <t>Energielose Gebäudevernetzung (ENOCEAN)</t>
  </si>
  <si>
    <t>1-2 Monate</t>
  </si>
  <si>
    <t>Rainer Veit/ Doris Kienle</t>
  </si>
  <si>
    <t>Stromsparpcs in Büros/ Schulen/ öffentlichen Gebäuden (Leistungsreduktion um bis zu 70%)</t>
  </si>
  <si>
    <t>ca. 500€/PC</t>
  </si>
  <si>
    <t>Dacheindeckung Basilika mit roten Würth Solar CIS Modulen</t>
  </si>
  <si>
    <t>15% für Sektorbilanz</t>
  </si>
  <si>
    <t>evtl. Geoumweltteam in MOD anfragen</t>
  </si>
  <si>
    <t>pro Einzelmaßnahme 10-20%</t>
  </si>
  <si>
    <t>Kempten, Immenstadt, Oberstdorf, Markt Scheidegg</t>
  </si>
  <si>
    <t>Kommentar eza!: Erhebung sollte Unterscheidung beinhalten betreffend Grundwasserführung und Tiefensondenmöglichkeit</t>
  </si>
  <si>
    <t>max. Punkte bei Deckunggrad 10%</t>
  </si>
  <si>
    <t>341</t>
  </si>
  <si>
    <t>bereits 100% auf günstiger Topografie, Maßnahme dennoch anzustreben</t>
  </si>
  <si>
    <t>Angabe der Durchschnittsverbräuche in den Wasserbescheiden</t>
  </si>
  <si>
    <t>Kommentar eza!: pro Maßnahme 20% möglich</t>
  </si>
  <si>
    <t>Kommentar eza!: detaillierte Untersuchung zur Umlenkung in umweltschonende Mobilität erforderlich, evtl. Zweckbindung der Bewirtschaftung</t>
  </si>
  <si>
    <t>Kommentar eza!: je Maßnahme 10%, bei 3 Maßnahmen 100%</t>
  </si>
  <si>
    <t>Kommentar eza!: Erstellung Nahverkehrsplan zusammen mit Landkreis anstreben</t>
  </si>
  <si>
    <t>Beschaffungsrichtlinie "Turnus" erweitern mit klaren, ökologischen Merkmalen</t>
  </si>
  <si>
    <t>Kommentar eza!: ist eine finanzielle Förderung durch die Gemeinde möglich?</t>
  </si>
  <si>
    <t>Kommunale Förderung vorbildlicher energetischer Vorhaben bei Privathaushalten und in der Wirtschaft
z. B. Erneuerbare Energieträger u. Energieeffizienz</t>
  </si>
  <si>
    <r>
      <t>Kommentar eza!: Erstellung erfolgt im Rahmen des Klimaschutzkonzeptes. Quantitatives Leitbild mit mittelfristigen Minderungszielen zur kommunalen Energie- und Klimapolitik nach Kennntnis der Energie- und CO</t>
    </r>
    <r>
      <rPr>
        <vertAlign val="subscript"/>
        <sz val="16"/>
        <color indexed="56"/>
        <rFont val="Verdana"/>
        <family val="2"/>
      </rPr>
      <t>2</t>
    </r>
    <r>
      <rPr>
        <sz val="16"/>
        <color indexed="56"/>
        <rFont val="Verdana"/>
        <family val="2"/>
      </rPr>
      <t>-Bilanz, z.B. xy % Anteil erneuerbare Energien bis 2030 (bei Wärme und Strom), Verringerung CO</t>
    </r>
    <r>
      <rPr>
        <vertAlign val="subscript"/>
        <sz val="16"/>
        <color indexed="56"/>
        <rFont val="Verdana"/>
        <family val="2"/>
      </rPr>
      <t>2</t>
    </r>
    <r>
      <rPr>
        <sz val="16"/>
        <color indexed="56"/>
        <rFont val="Verdana"/>
        <family val="2"/>
      </rPr>
      <t>-Verbrauch pro Kopf, Senkung Primärenergiebedarf etc.</t>
    </r>
  </si>
  <si>
    <t>Erstellung Rahmen eines Klimaschutzkonzeptes (Förderung)</t>
  </si>
  <si>
    <r>
      <t>Erstellung einer Energie- und CO</t>
    </r>
    <r>
      <rPr>
        <vertAlign val="subscript"/>
        <sz val="16"/>
        <rFont val="Verdana"/>
        <family val="2"/>
      </rPr>
      <t>2</t>
    </r>
    <r>
      <rPr>
        <sz val="16"/>
        <rFont val="Verdana"/>
        <family val="2"/>
      </rPr>
      <t>-Bilanz für das Gemeindegebiet als Basis für die Formulierung des Leitbildes durch eza! im Rahmen des Klimaschutzkonzeptes</t>
    </r>
  </si>
  <si>
    <t>Thusis (CH)</t>
  </si>
  <si>
    <t>Kommentar eza!: Erhebung sollte die Eignung von privaten Dachflächen in drei Kategorien sowie eine Solarkarte des Ortes mit allen Gebäuden beinhalten</t>
  </si>
  <si>
    <t>525</t>
  </si>
  <si>
    <t xml:space="preserve">Einführung einer energieoptimierten Bauleitplanung. Diese könnte beinhalten:
1. Vorgaben einbauen, die energieoptimiertes Bauen leicht machen (kompakte Baukörper, mind. 2 Vollgeschoße, keine Gauben, keine Verschattung) 
2. Wenn Neubaugebiete auf kommunalen Grundstücken erstellt werden, entweder Energiestandard (z.B. KfW-Effizienzhaus 55, Passivhausstandard) in privatrechtlichen Verträgen vorschreiben (generell auf allen Grundstücken, oder auf besonders gut geeigneten Grundstücken) oder Punktesystem mit Rückvergütung einführen
</t>
  </si>
  <si>
    <t>Aufstellen eines Gesamtsanierungskonzeptes mit Prioritätenliste und Wirtschaftlichkeitsberechnung für kommunale Gebäude mit Bedarf (Ziel: EnEV 2009-Standard)</t>
  </si>
  <si>
    <t>Teil von KEM bzw. eea-Teilnahme</t>
  </si>
  <si>
    <t>X</t>
  </si>
  <si>
    <t>x</t>
  </si>
  <si>
    <t>Kommentar eza!: Gesamtkonzept zusammen mit LEW erarbeiten entspr. Beschluss v. 28.07.09. Der Zeitpunkt eines wirtschaftlichen Einsatzes von LED-Lampen ist ungewiss und kann das wirtschaftliche Betreiben von Na-Dampflampen weit überschreiten. Daher lieber jetzt Na-Dampflampen einsetzen und sofort die Kosten und den Energieverbrauch senken</t>
  </si>
  <si>
    <t>Kommentar eza!: Untersuchung KWK-Versorgung Krankenhaus und Altersheim sinnvoll. Biogasleitungen werden vom Marktanreizprogramm (MAP) des BAFA mit 30 % gefördert. Eigentumsverhältnisse der Anlagegenkomponenten und Versorgungssicherheit müssen klar geregelt sein.</t>
  </si>
  <si>
    <t>Punktevergabe abhängig vom Anteil der erneuerbaren Energien</t>
  </si>
  <si>
    <t>Kommentar eza!: Potenzialermittlung und Kundenbefragung sollte vorab durchgeführt werden</t>
  </si>
  <si>
    <t>Kommentar eza!: eza! kann Referenten für Fach- und Impulsvorträge stellen und/oder Infoveranstaltungen organisieren</t>
  </si>
  <si>
    <t>Kommentar eza! Einbindung der eea-Aktivitäten in die Fremdenverkehrswerbung, Gemeinde sollte von außen und innen klar als innovative Energie-/ Klimaschutzgemeinde erkennbar sein mit klaren Aussagen im Standortmarketing, Verbreitung über Prospekte, Homepage</t>
  </si>
  <si>
    <t>Kommentar eza! solarthermische Anlagen können über www.solaratlas.de erfragt werden. PV und Wärmepumpenstrom muss LEW Auskunft geben. 
Alternativ: Initiative bei Schulverwaltung und Lehrerschaft anregen, Aktionen zu starten (Infoveranstaltung, Atktionstag zum Energiesparen, Anzeigetafel an Schule für Solarthermie, 50-50 Modell,...)</t>
  </si>
  <si>
    <t>Kommentar eza!: oder Wettbewerb "älteste Zentralheizung" der Gemeinde. Der Austausch des ältesten in Betrieb befindlichen Zentralheizungskessels wird öffentlichkeitswirksam (mit Presse, Gemeindeblatt, Fotos etc.) durch die Gemeinde gefördert</t>
  </si>
  <si>
    <t>Aktivitätenprogramm Ottobeuren</t>
  </si>
  <si>
    <t>eza! macht Vorschlag/ Gemeinderat</t>
  </si>
  <si>
    <t>als Diplomarbeit</t>
  </si>
  <si>
    <t>Grundwasserkarte für das Ortsgebiet, in der günstige bekannte Bereiche ausgewiesen werden, in denen Wasserwärmepumpen möglich wären</t>
  </si>
  <si>
    <t>Überdachte Fahrradabstellplätze am Schulzentrum, Bushaltestellen, Marktplatz u.a. schaffen, angemessene Berücksichtigung von Fahrradabstellanlagen bei Neubauten</t>
  </si>
  <si>
    <t>Otto Wanner</t>
  </si>
  <si>
    <t>Nutzung von EE oder Blockheizkraftwerk für den Erweiterungsbau der Schule und andere öffentliche Liegenschaften zusammen mit State-of-the-art Wärmeschutztechniken</t>
  </si>
  <si>
    <t>Hermann Haggenmiller, Reinhard Zettler</t>
  </si>
  <si>
    <t>Reinhard Zettler, Rudolf Benz, Rainer Veit mit Memminger Brauerei (B &amp; E) und Bürger-GbR</t>
  </si>
  <si>
    <t>Doris Kienle, Helmut Scharpf, Rainer Veit</t>
  </si>
  <si>
    <t>Kämmerer Markus Rock, Helmut Scharpf</t>
  </si>
  <si>
    <t>Rainer Veit, Pater Johannes</t>
  </si>
  <si>
    <t>Niedrigenergieleuchten und Bewegungsmelder in öffentlichen Gebäuden</t>
  </si>
  <si>
    <t>Rainer Veit, Reinhard Zettler</t>
  </si>
  <si>
    <t>Klaus Engel, Rudi Benz, Axel Alker, Rainer Veit</t>
  </si>
  <si>
    <t>Ständige Lichtquellen reduzieren, Installation von Bewegungsmeldern und Sparleuchtmitteln, Straßenlaternen, z.B.jede 2. Lampe aus (frühen Morgen) unter Berücksichtigung des Sicherheitsaspekts</t>
  </si>
  <si>
    <t>Scharpf/ Engel/Benz, Überprüfung der 10 Schaltkreise mit LEW</t>
  </si>
  <si>
    <t>Biogasfernleitung Betzisried -Krautenberg - Ottobeuren (6 km) oder Gasaufbereitung</t>
  </si>
  <si>
    <t>Klaus Engel, Kämmerei</t>
  </si>
  <si>
    <t>Konzept für Parkraumbewirtschaftung erarbeiten</t>
  </si>
  <si>
    <t>Alexandra Kurfeß Helmut Scharpf</t>
  </si>
  <si>
    <t>Busverbindungen zu den Bahnhöfen Sontheim uns Memmingen auch am Wochenende und während der Ferien</t>
  </si>
  <si>
    <t>Doris Kienle
Alexandra Kurfeß</t>
  </si>
  <si>
    <t>Hermann Haggenmiller, zs. mit kirchlicher Agenda-Gruppe</t>
  </si>
  <si>
    <t>Klaus Engel
Rainer Lehnert</t>
  </si>
  <si>
    <t>Helmut Scharpf / eza</t>
  </si>
  <si>
    <t>Veranstaltungen und Aktionen zum Erfahrungsaustausch von Häuslesanierern und solchen, die es noch werden wollen. Energiestammtisch</t>
  </si>
  <si>
    <t>Schulaktionen planen</t>
  </si>
  <si>
    <t>Jährliche Durchführung einer Infoveranstaltung der örtlichen Heizungsbaufirmen und Elektrofirmen mit Fokus auf energiesparende Neuerungen.</t>
  </si>
  <si>
    <t>Helmut Scharpf mit Schulleitungen und Ottobeurer Schreibwarenhandel</t>
  </si>
  <si>
    <t>Wolfgang Möhring
DENA mit Gemeinde</t>
  </si>
  <si>
    <t>Benz, Haggenmiller, Scharpf, Möhring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</si>
</sst>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</numFmts>
  <fonts count="38">
    <font>
      <sz val="10"/>
      <name val="Arial"/>
      <family val="0"/>
    </font>
    <font>
      <b/>
      <sz val="16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Verdana"/>
      <family val="2"/>
    </font>
    <font>
      <sz val="16"/>
      <name val="Verdana"/>
      <family val="2"/>
    </font>
    <font>
      <b/>
      <sz val="8"/>
      <name val="Tahoma"/>
      <family val="0"/>
    </font>
    <font>
      <b/>
      <sz val="20"/>
      <name val="Tahoma"/>
      <family val="2"/>
    </font>
    <font>
      <i/>
      <sz val="18"/>
      <name val="Verdana"/>
      <family val="2"/>
    </font>
    <font>
      <sz val="16"/>
      <color indexed="12"/>
      <name val="Verdana"/>
      <family val="2"/>
    </font>
    <font>
      <sz val="16"/>
      <color indexed="10"/>
      <name val="Verdana"/>
      <family val="2"/>
    </font>
    <font>
      <b/>
      <sz val="20"/>
      <color indexed="10"/>
      <name val="Arial"/>
      <family val="0"/>
    </font>
    <font>
      <vertAlign val="subscript"/>
      <sz val="16"/>
      <name val="Verdana"/>
      <family val="2"/>
    </font>
    <font>
      <sz val="16"/>
      <color indexed="8"/>
      <name val="Verdana"/>
      <family val="2"/>
    </font>
    <font>
      <sz val="10"/>
      <color indexed="8"/>
      <name val="Arial"/>
      <family val="0"/>
    </font>
    <font>
      <sz val="14"/>
      <name val="Arial"/>
      <family val="0"/>
    </font>
    <font>
      <sz val="16"/>
      <color indexed="56"/>
      <name val="Verdana"/>
      <family val="2"/>
    </font>
    <font>
      <vertAlign val="subscript"/>
      <sz val="16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53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6" fillId="0" borderId="0" xfId="0" applyNumberFormat="1" applyFont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left" vertical="center" wrapText="1"/>
    </xf>
    <xf numFmtId="49" fontId="6" fillId="2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left"/>
    </xf>
    <xf numFmtId="49" fontId="0" fillId="0" borderId="13" xfId="0" applyNumberFormat="1" applyFill="1" applyBorder="1" applyAlignment="1">
      <alignment horizontal="left" wrapText="1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left"/>
    </xf>
    <xf numFmtId="49" fontId="0" fillId="0" borderId="14" xfId="0" applyNumberFormat="1" applyFill="1" applyBorder="1" applyAlignment="1">
      <alignment horizontal="left" wrapText="1"/>
    </xf>
    <xf numFmtId="0" fontId="6" fillId="11" borderId="15" xfId="0" applyFont="1" applyFill="1" applyBorder="1" applyAlignment="1">
      <alignment horizontal="center" vertical="top" wrapText="1"/>
    </xf>
    <xf numFmtId="0" fontId="6" fillId="11" borderId="15" xfId="0" applyFont="1" applyFill="1" applyBorder="1" applyAlignment="1">
      <alignment vertical="top" wrapText="1"/>
    </xf>
    <xf numFmtId="164" fontId="6" fillId="11" borderId="15" xfId="0" applyNumberFormat="1" applyFont="1" applyFill="1" applyBorder="1" applyAlignment="1">
      <alignment horizontal="center" vertical="top" wrapText="1"/>
    </xf>
    <xf numFmtId="0" fontId="6" fillId="11" borderId="15" xfId="0" applyFont="1" applyFill="1" applyBorder="1" applyAlignment="1">
      <alignment horizontal="left" vertical="top" wrapText="1"/>
    </xf>
    <xf numFmtId="49" fontId="6" fillId="11" borderId="15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0" fontId="10" fillId="11" borderId="16" xfId="0" applyFont="1" applyFill="1" applyBorder="1" applyAlignment="1">
      <alignment vertical="top" wrapText="1"/>
    </xf>
    <xf numFmtId="0" fontId="6" fillId="11" borderId="16" xfId="0" applyFont="1" applyFill="1" applyBorder="1" applyAlignment="1">
      <alignment horizontal="center" vertical="top" wrapText="1"/>
    </xf>
    <xf numFmtId="0" fontId="6" fillId="11" borderId="16" xfId="0" applyFont="1" applyFill="1" applyBorder="1" applyAlignment="1">
      <alignment vertical="top" wrapText="1"/>
    </xf>
    <xf numFmtId="164" fontId="6" fillId="11" borderId="16" xfId="0" applyNumberFormat="1" applyFont="1" applyFill="1" applyBorder="1" applyAlignment="1">
      <alignment horizontal="center" vertical="top" wrapText="1"/>
    </xf>
    <xf numFmtId="0" fontId="6" fillId="11" borderId="16" xfId="0" applyFont="1" applyFill="1" applyBorder="1" applyAlignment="1">
      <alignment horizontal="left" vertical="top" wrapText="1"/>
    </xf>
    <xf numFmtId="49" fontId="6" fillId="11" borderId="16" xfId="0" applyNumberFormat="1" applyFont="1" applyFill="1" applyBorder="1" applyAlignment="1">
      <alignment horizontal="left" vertical="top" wrapText="1"/>
    </xf>
    <xf numFmtId="0" fontId="6" fillId="11" borderId="1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8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center" vertical="top"/>
    </xf>
    <xf numFmtId="164" fontId="0" fillId="0" borderId="18" xfId="0" applyNumberFormat="1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6" fillId="24" borderId="18" xfId="0" applyFont="1" applyFill="1" applyBorder="1" applyAlignment="1">
      <alignment horizontal="left" vertical="top" wrapText="1"/>
    </xf>
    <xf numFmtId="49" fontId="6" fillId="24" borderId="18" xfId="0" applyNumberFormat="1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164" fontId="0" fillId="0" borderId="14" xfId="0" applyNumberFormat="1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6" fillId="24" borderId="14" xfId="0" applyFont="1" applyFill="1" applyBorder="1" applyAlignment="1">
      <alignment horizontal="left" vertical="top" wrapText="1"/>
    </xf>
    <xf numFmtId="49" fontId="6" fillId="24" borderId="1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4" fontId="11" fillId="0" borderId="0" xfId="0" applyNumberFormat="1" applyFont="1" applyBorder="1" applyAlignment="1">
      <alignment horizontal="center" vertical="top" wrapText="1"/>
    </xf>
    <xf numFmtId="9" fontId="12" fillId="0" borderId="0" xfId="51" applyNumberFormat="1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0" fontId="6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164" fontId="6" fillId="0" borderId="19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11" borderId="15" xfId="0" applyFont="1" applyFill="1" applyBorder="1" applyAlignment="1">
      <alignment horizontal="center" vertical="top"/>
    </xf>
    <xf numFmtId="49" fontId="6" fillId="11" borderId="15" xfId="0" applyNumberFormat="1" applyFont="1" applyFill="1" applyBorder="1" applyAlignment="1">
      <alignment horizontal="center" vertical="top" wrapText="1"/>
    </xf>
    <xf numFmtId="3" fontId="6" fillId="11" borderId="15" xfId="0" applyNumberFormat="1" applyFont="1" applyFill="1" applyBorder="1" applyAlignment="1">
      <alignment vertical="top" wrapText="1"/>
    </xf>
    <xf numFmtId="0" fontId="6" fillId="11" borderId="21" xfId="0" applyFont="1" applyFill="1" applyBorder="1" applyAlignment="1">
      <alignment horizontal="left" vertical="top" wrapText="1"/>
    </xf>
    <xf numFmtId="0" fontId="6" fillId="11" borderId="16" xfId="0" applyFont="1" applyFill="1" applyBorder="1" applyAlignment="1">
      <alignment horizontal="center" vertical="top"/>
    </xf>
    <xf numFmtId="49" fontId="6" fillId="11" borderId="16" xfId="0" applyNumberFormat="1" applyFont="1" applyFill="1" applyBorder="1" applyAlignment="1">
      <alignment horizontal="center" vertical="top" wrapText="1"/>
    </xf>
    <xf numFmtId="0" fontId="6" fillId="11" borderId="15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6" fillId="11" borderId="22" xfId="0" applyFont="1" applyFill="1" applyBorder="1" applyAlignment="1">
      <alignment horizontal="left" vertical="top" wrapText="1"/>
    </xf>
    <xf numFmtId="6" fontId="6" fillId="11" borderId="16" xfId="0" applyNumberFormat="1" applyFont="1" applyFill="1" applyBorder="1" applyAlignment="1">
      <alignment horizontal="left" vertical="top" wrapText="1"/>
    </xf>
    <xf numFmtId="3" fontId="6" fillId="11" borderId="15" xfId="0" applyNumberFormat="1" applyFont="1" applyFill="1" applyBorder="1" applyAlignment="1">
      <alignment horizontal="left" vertical="top" wrapText="1"/>
    </xf>
    <xf numFmtId="3" fontId="6" fillId="0" borderId="19" xfId="0" applyNumberFormat="1" applyFont="1" applyFill="1" applyBorder="1" applyAlignment="1">
      <alignment horizontal="left" vertical="top" wrapText="1"/>
    </xf>
    <xf numFmtId="3" fontId="6" fillId="11" borderId="16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11" borderId="16" xfId="0" applyFont="1" applyFill="1" applyBorder="1" applyAlignment="1">
      <alignment horizontal="center" vertical="top" wrapText="1"/>
    </xf>
    <xf numFmtId="0" fontId="14" fillId="11" borderId="16" xfId="0" applyFont="1" applyFill="1" applyBorder="1" applyAlignment="1">
      <alignment horizontal="left" vertical="top" wrapText="1"/>
    </xf>
    <xf numFmtId="164" fontId="14" fillId="11" borderId="16" xfId="0" applyNumberFormat="1" applyFont="1" applyFill="1" applyBorder="1" applyAlignment="1">
      <alignment horizontal="center" vertical="top" wrapText="1"/>
    </xf>
    <xf numFmtId="0" fontId="14" fillId="11" borderId="23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6" fillId="11" borderId="24" xfId="0" applyFont="1" applyFill="1" applyBorder="1" applyAlignment="1">
      <alignment horizontal="left" vertical="top" wrapText="1"/>
    </xf>
    <xf numFmtId="0" fontId="10" fillId="11" borderId="16" xfId="0" applyFont="1" applyFill="1" applyBorder="1" applyAlignment="1">
      <alignment vertical="center" wrapText="1"/>
    </xf>
    <xf numFmtId="0" fontId="6" fillId="11" borderId="23" xfId="0" applyFont="1" applyFill="1" applyBorder="1" applyAlignment="1">
      <alignment vertical="top" wrapText="1"/>
    </xf>
    <xf numFmtId="14" fontId="16" fillId="0" borderId="0" xfId="0" applyNumberFormat="1" applyFont="1" applyAlignment="1">
      <alignment horizontal="right" wrapText="1"/>
    </xf>
    <xf numFmtId="0" fontId="17" fillId="11" borderId="2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64" fontId="6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horizontal="center" vertical="top" wrapText="1"/>
    </xf>
    <xf numFmtId="164" fontId="6" fillId="0" borderId="19" xfId="0" applyNumberFormat="1" applyFont="1" applyFill="1" applyBorder="1" applyAlignment="1">
      <alignment horizontal="center" vertical="top" wrapText="1"/>
    </xf>
    <xf numFmtId="164" fontId="6" fillId="0" borderId="22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0</xdr:row>
      <xdr:rowOff>209550</xdr:rowOff>
    </xdr:from>
    <xdr:to>
      <xdr:col>8</xdr:col>
      <xdr:colOff>590550</xdr:colOff>
      <xdr:row>2</xdr:row>
      <xdr:rowOff>114300</xdr:rowOff>
    </xdr:to>
    <xdr:pic>
      <xdr:nvPicPr>
        <xdr:cNvPr id="1" name="Picture 4" descr="eza-energieprogra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20955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1457325</xdr:colOff>
      <xdr:row>0</xdr:row>
      <xdr:rowOff>114300</xdr:rowOff>
    </xdr:from>
    <xdr:to>
      <xdr:col>9</xdr:col>
      <xdr:colOff>1314450</xdr:colOff>
      <xdr:row>2</xdr:row>
      <xdr:rowOff>57150</xdr:rowOff>
    </xdr:to>
    <xdr:pic>
      <xdr:nvPicPr>
        <xdr:cNvPr id="2" name="Picture 14" descr="EEA_silber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87900" y="114300"/>
          <a:ext cx="2162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3"/>
  <sheetViews>
    <sheetView showGridLines="0" tabSelected="1" zoomScale="50" zoomScaleNormal="50" zoomScaleSheetLayoutView="50" zoomScalePageLayoutView="0" workbookViewId="0" topLeftCell="A4">
      <pane ySplit="1" topLeftCell="BM92" activePane="bottomLeft" state="frozen"/>
      <selection pane="topLeft" activeCell="A4" sqref="A4"/>
      <selection pane="bottomLeft" activeCell="E8" sqref="E8"/>
    </sheetView>
  </sheetViews>
  <sheetFormatPr defaultColWidth="11.421875" defaultRowHeight="12.75"/>
  <cols>
    <col min="1" max="1" width="8.140625" style="2" customWidth="1"/>
    <col min="2" max="2" width="91.421875" style="0" customWidth="1"/>
    <col min="3" max="3" width="13.28125" style="0" customWidth="1"/>
    <col min="4" max="4" width="22.140625" style="7" customWidth="1"/>
    <col min="5" max="5" width="33.8515625" style="5" customWidth="1"/>
    <col min="6" max="6" width="14.421875" style="0" customWidth="1"/>
    <col min="7" max="7" width="19.28125" style="6" customWidth="1"/>
    <col min="8" max="8" width="37.8515625" style="7" customWidth="1"/>
    <col min="9" max="9" width="34.57421875" style="7" customWidth="1"/>
    <col min="10" max="10" width="28.28125" style="7" customWidth="1"/>
    <col min="11" max="11" width="66.57421875" style="10" customWidth="1"/>
    <col min="12" max="12" width="11.421875" style="110" customWidth="1"/>
    <col min="13" max="16384" width="11.421875" style="9" customWidth="1"/>
  </cols>
  <sheetData>
    <row r="1" ht="57.75" customHeight="1">
      <c r="K1" s="8"/>
    </row>
    <row r="2" spans="1:11" ht="29.25" customHeight="1">
      <c r="A2" s="3" t="s">
        <v>259</v>
      </c>
      <c r="K2" s="107">
        <f ca="1">TODAY()</f>
        <v>40130</v>
      </c>
    </row>
    <row r="3" spans="1:11" ht="28.5" thickBot="1">
      <c r="A3" s="1"/>
      <c r="B3" s="2"/>
      <c r="C3" s="2"/>
      <c r="D3" s="13"/>
      <c r="E3" s="11"/>
      <c r="F3" s="2"/>
      <c r="G3" s="12"/>
      <c r="H3" s="13"/>
      <c r="I3" s="13"/>
      <c r="J3" s="13"/>
      <c r="K3" s="14"/>
    </row>
    <row r="4" spans="1:12" s="20" customFormat="1" ht="84.75" customHeight="1" thickBot="1" thickTop="1">
      <c r="A4" s="15" t="s">
        <v>0</v>
      </c>
      <c r="B4" s="16" t="s">
        <v>4</v>
      </c>
      <c r="C4" s="17" t="s">
        <v>11</v>
      </c>
      <c r="D4" s="18" t="s">
        <v>5</v>
      </c>
      <c r="E4" s="16" t="s">
        <v>1</v>
      </c>
      <c r="F4" s="16" t="s">
        <v>2</v>
      </c>
      <c r="G4" s="17" t="s">
        <v>6</v>
      </c>
      <c r="H4" s="18" t="s">
        <v>3</v>
      </c>
      <c r="I4" s="18" t="s">
        <v>7</v>
      </c>
      <c r="J4" s="18" t="s">
        <v>8</v>
      </c>
      <c r="K4" s="19" t="s">
        <v>21</v>
      </c>
      <c r="L4" s="110"/>
    </row>
    <row r="5" spans="1:11" ht="28.5" thickTop="1">
      <c r="A5" s="21"/>
      <c r="B5" s="22"/>
      <c r="C5" s="23"/>
      <c r="D5" s="26"/>
      <c r="E5" s="24"/>
      <c r="F5" s="25"/>
      <c r="G5" s="25"/>
      <c r="H5" s="26"/>
      <c r="I5" s="26"/>
      <c r="J5" s="26"/>
      <c r="K5" s="27"/>
    </row>
    <row r="6" spans="1:11" ht="27.75">
      <c r="A6" s="28" t="s">
        <v>12</v>
      </c>
      <c r="B6" s="29"/>
      <c r="C6" s="30"/>
      <c r="D6" s="33"/>
      <c r="E6" s="31"/>
      <c r="F6" s="32"/>
      <c r="G6" s="32"/>
      <c r="H6" s="33"/>
      <c r="I6" s="33"/>
      <c r="J6" s="33"/>
      <c r="K6" s="34"/>
    </row>
    <row r="7" spans="1:12" s="91" customFormat="1" ht="58.5">
      <c r="A7" s="76">
        <v>1</v>
      </c>
      <c r="B7" s="77" t="s">
        <v>198</v>
      </c>
      <c r="C7" s="78" t="s">
        <v>201</v>
      </c>
      <c r="D7" s="96" t="s">
        <v>35</v>
      </c>
      <c r="E7" s="77" t="s">
        <v>260</v>
      </c>
      <c r="F7" s="79">
        <v>4</v>
      </c>
      <c r="G7" s="80" t="s">
        <v>40</v>
      </c>
      <c r="H7" s="81" t="s">
        <v>199</v>
      </c>
      <c r="I7" s="82" t="s">
        <v>200</v>
      </c>
      <c r="J7" s="114" t="s">
        <v>49</v>
      </c>
      <c r="K7" s="82"/>
      <c r="L7" s="111"/>
    </row>
    <row r="8" spans="1:12" s="92" customFormat="1" ht="174" customHeight="1">
      <c r="A8" s="43"/>
      <c r="B8" s="108" t="s">
        <v>240</v>
      </c>
      <c r="C8" s="43">
        <v>111</v>
      </c>
      <c r="D8" s="94" t="s">
        <v>48</v>
      </c>
      <c r="E8" s="44" t="s">
        <v>61</v>
      </c>
      <c r="F8" s="45"/>
      <c r="G8" s="43" t="s">
        <v>40</v>
      </c>
      <c r="H8" s="44" t="s">
        <v>36</v>
      </c>
      <c r="I8" s="44" t="s">
        <v>37</v>
      </c>
      <c r="J8" s="44"/>
      <c r="K8" s="47" t="s">
        <v>241</v>
      </c>
      <c r="L8" s="111"/>
    </row>
    <row r="9" spans="1:12" s="40" customFormat="1" ht="99.75" customHeight="1">
      <c r="A9" s="84">
        <f>A7+1</f>
        <v>2</v>
      </c>
      <c r="B9" s="36" t="s">
        <v>242</v>
      </c>
      <c r="C9" s="85" t="s">
        <v>38</v>
      </c>
      <c r="D9" s="95" t="s">
        <v>50</v>
      </c>
      <c r="E9" s="36" t="s">
        <v>61</v>
      </c>
      <c r="F9" s="37">
        <v>3.4</v>
      </c>
      <c r="G9" s="35" t="s">
        <v>25</v>
      </c>
      <c r="H9" s="38" t="s">
        <v>227</v>
      </c>
      <c r="I9" s="39" t="s">
        <v>37</v>
      </c>
      <c r="J9" s="87"/>
      <c r="K9" s="47"/>
      <c r="L9" s="110"/>
    </row>
    <row r="10" spans="1:12" s="91" customFormat="1" ht="102.75" customHeight="1">
      <c r="A10" s="76">
        <f>A9+1</f>
        <v>3</v>
      </c>
      <c r="B10" s="77" t="s">
        <v>139</v>
      </c>
      <c r="C10" s="78" t="s">
        <v>38</v>
      </c>
      <c r="D10" s="96"/>
      <c r="E10" s="77" t="s">
        <v>140</v>
      </c>
      <c r="F10" s="79">
        <v>0.6</v>
      </c>
      <c r="G10" s="80" t="s">
        <v>40</v>
      </c>
      <c r="H10" s="81"/>
      <c r="I10" s="82" t="s">
        <v>110</v>
      </c>
      <c r="J10" s="83" t="s">
        <v>24</v>
      </c>
      <c r="K10" s="82" t="s">
        <v>224</v>
      </c>
      <c r="L10" s="111"/>
    </row>
    <row r="11" spans="1:12" s="91" customFormat="1" ht="58.5">
      <c r="A11" s="76">
        <f>A10+1</f>
        <v>4</v>
      </c>
      <c r="B11" s="77" t="s">
        <v>262</v>
      </c>
      <c r="C11" s="78" t="s">
        <v>80</v>
      </c>
      <c r="D11" s="96">
        <v>2000</v>
      </c>
      <c r="E11" s="77" t="s">
        <v>71</v>
      </c>
      <c r="F11" s="79">
        <v>1</v>
      </c>
      <c r="G11" s="80" t="s">
        <v>25</v>
      </c>
      <c r="H11" s="81"/>
      <c r="I11" s="82" t="s">
        <v>73</v>
      </c>
      <c r="J11" s="83" t="s">
        <v>24</v>
      </c>
      <c r="K11" s="82" t="s">
        <v>261</v>
      </c>
      <c r="L11" s="111"/>
    </row>
    <row r="12" spans="1:12" s="92" customFormat="1" ht="58.5">
      <c r="A12" s="43"/>
      <c r="B12" s="108" t="s">
        <v>228</v>
      </c>
      <c r="C12" s="43"/>
      <c r="D12" s="94"/>
      <c r="E12" s="44"/>
      <c r="F12" s="45"/>
      <c r="G12" s="43"/>
      <c r="H12" s="44"/>
      <c r="I12" s="44"/>
      <c r="J12" s="44"/>
      <c r="K12" s="47" t="s">
        <v>225</v>
      </c>
      <c r="L12" s="111"/>
    </row>
    <row r="13" spans="1:12" s="91" customFormat="1" ht="78">
      <c r="A13" s="76">
        <f>A11+1</f>
        <v>5</v>
      </c>
      <c r="B13" s="77" t="s">
        <v>151</v>
      </c>
      <c r="C13" s="78" t="s">
        <v>80</v>
      </c>
      <c r="D13" s="96" t="s">
        <v>152</v>
      </c>
      <c r="E13" s="77" t="s">
        <v>61</v>
      </c>
      <c r="F13" s="79">
        <v>1</v>
      </c>
      <c r="G13" s="80" t="s">
        <v>40</v>
      </c>
      <c r="H13" s="81" t="s">
        <v>153</v>
      </c>
      <c r="I13" s="82" t="s">
        <v>23</v>
      </c>
      <c r="J13" s="83" t="s">
        <v>9</v>
      </c>
      <c r="K13" s="82"/>
      <c r="L13" s="111"/>
    </row>
    <row r="14" spans="1:12" s="92" customFormat="1" ht="58.5">
      <c r="A14" s="43"/>
      <c r="B14" s="108" t="s">
        <v>244</v>
      </c>
      <c r="C14" s="43"/>
      <c r="D14" s="94"/>
      <c r="E14" s="44"/>
      <c r="F14" s="45"/>
      <c r="G14" s="43"/>
      <c r="H14" s="44" t="s">
        <v>243</v>
      </c>
      <c r="I14" s="44"/>
      <c r="J14" s="44"/>
      <c r="K14" s="47"/>
      <c r="L14" s="111"/>
    </row>
    <row r="15" spans="1:12" s="91" customFormat="1" ht="58.5">
      <c r="A15" s="76">
        <f>A13+1</f>
        <v>6</v>
      </c>
      <c r="B15" s="77" t="s">
        <v>104</v>
      </c>
      <c r="C15" s="78" t="s">
        <v>105</v>
      </c>
      <c r="D15" s="96">
        <v>15000</v>
      </c>
      <c r="E15" s="77" t="s">
        <v>101</v>
      </c>
      <c r="F15" s="79">
        <v>2.5</v>
      </c>
      <c r="G15" s="80" t="s">
        <v>40</v>
      </c>
      <c r="H15" s="81"/>
      <c r="I15" s="82" t="s">
        <v>23</v>
      </c>
      <c r="J15" s="83" t="s">
        <v>24</v>
      </c>
      <c r="K15" s="82"/>
      <c r="L15" s="111"/>
    </row>
    <row r="16" spans="1:12" ht="58.5">
      <c r="A16" s="84">
        <f>A15+1</f>
        <v>7</v>
      </c>
      <c r="B16" s="36" t="s">
        <v>41</v>
      </c>
      <c r="C16" s="89">
        <v>115</v>
      </c>
      <c r="D16" s="95" t="s">
        <v>42</v>
      </c>
      <c r="E16" s="36" t="s">
        <v>51</v>
      </c>
      <c r="F16" s="45">
        <v>10</v>
      </c>
      <c r="G16" s="43" t="s">
        <v>10</v>
      </c>
      <c r="H16" s="90"/>
      <c r="I16" s="39" t="s">
        <v>43</v>
      </c>
      <c r="J16" s="48" t="s">
        <v>9</v>
      </c>
      <c r="K16" s="86" t="s">
        <v>52</v>
      </c>
      <c r="L16" s="112"/>
    </row>
    <row r="17" spans="1:12" s="109" customFormat="1" ht="246" customHeight="1">
      <c r="A17" s="43">
        <f>A16+1</f>
        <v>8</v>
      </c>
      <c r="B17" s="44" t="s">
        <v>246</v>
      </c>
      <c r="C17" s="43" t="s">
        <v>53</v>
      </c>
      <c r="D17" s="97" t="s">
        <v>54</v>
      </c>
      <c r="E17" s="44" t="s">
        <v>264</v>
      </c>
      <c r="F17" s="45"/>
      <c r="G17" s="43" t="s">
        <v>40</v>
      </c>
      <c r="H17" s="46" t="s">
        <v>60</v>
      </c>
      <c r="I17" s="46"/>
      <c r="J17" s="48" t="s">
        <v>24</v>
      </c>
      <c r="K17" s="47"/>
      <c r="L17" s="110" t="s">
        <v>250</v>
      </c>
    </row>
    <row r="18" spans="1:12" s="41" customFormat="1" ht="27.75">
      <c r="A18" s="50"/>
      <c r="B18" s="51"/>
      <c r="C18" s="52"/>
      <c r="D18" s="54"/>
      <c r="E18" s="51"/>
      <c r="F18" s="53"/>
      <c r="G18" s="52"/>
      <c r="H18" s="54"/>
      <c r="I18" s="54"/>
      <c r="J18" s="55"/>
      <c r="K18" s="56"/>
      <c r="L18" s="111"/>
    </row>
    <row r="19" spans="1:11" ht="27.75">
      <c r="A19" s="57" t="s">
        <v>211</v>
      </c>
      <c r="B19" s="31"/>
      <c r="C19" s="32"/>
      <c r="D19" s="59"/>
      <c r="E19" s="31"/>
      <c r="F19" s="58"/>
      <c r="G19" s="32"/>
      <c r="H19" s="59"/>
      <c r="I19" s="59"/>
      <c r="J19" s="60"/>
      <c r="K19" s="61"/>
    </row>
    <row r="20" spans="1:12" ht="79.5" customHeight="1">
      <c r="A20" s="84">
        <f>A17+1</f>
        <v>9</v>
      </c>
      <c r="B20" s="36" t="s">
        <v>247</v>
      </c>
      <c r="C20" s="89" t="s">
        <v>29</v>
      </c>
      <c r="D20" s="93" t="s">
        <v>44</v>
      </c>
      <c r="E20" s="36" t="s">
        <v>91</v>
      </c>
      <c r="F20" s="45">
        <v>6</v>
      </c>
      <c r="G20" s="43" t="s">
        <v>28</v>
      </c>
      <c r="H20" s="90"/>
      <c r="I20" s="39"/>
      <c r="J20" s="48" t="s">
        <v>24</v>
      </c>
      <c r="K20" s="86"/>
      <c r="L20" s="112"/>
    </row>
    <row r="21" spans="1:12" s="40" customFormat="1" ht="58.5">
      <c r="A21" s="84">
        <f aca="true" t="shared" si="0" ref="A21:A31">A20+1</f>
        <v>10</v>
      </c>
      <c r="B21" s="36" t="s">
        <v>55</v>
      </c>
      <c r="C21" s="85">
        <v>214</v>
      </c>
      <c r="D21" s="95" t="s">
        <v>248</v>
      </c>
      <c r="E21" s="36" t="s">
        <v>142</v>
      </c>
      <c r="F21" s="37">
        <v>4</v>
      </c>
      <c r="G21" s="35" t="s">
        <v>25</v>
      </c>
      <c r="H21" s="38" t="s">
        <v>45</v>
      </c>
      <c r="I21" s="39" t="s">
        <v>46</v>
      </c>
      <c r="J21" s="87" t="s">
        <v>24</v>
      </c>
      <c r="K21" s="39"/>
      <c r="L21" s="110"/>
    </row>
    <row r="22" spans="1:12" s="91" customFormat="1" ht="78">
      <c r="A22" s="76">
        <f t="shared" si="0"/>
        <v>11</v>
      </c>
      <c r="B22" s="77" t="s">
        <v>265</v>
      </c>
      <c r="C22" s="78" t="s">
        <v>96</v>
      </c>
      <c r="D22" s="96" t="s">
        <v>93</v>
      </c>
      <c r="E22" s="77" t="s">
        <v>266</v>
      </c>
      <c r="F22" s="79">
        <v>10</v>
      </c>
      <c r="G22" s="80" t="s">
        <v>40</v>
      </c>
      <c r="H22" s="81" t="s">
        <v>94</v>
      </c>
      <c r="I22" s="82" t="s">
        <v>95</v>
      </c>
      <c r="J22" s="83" t="s">
        <v>69</v>
      </c>
      <c r="K22" s="82" t="s">
        <v>229</v>
      </c>
      <c r="L22" s="111"/>
    </row>
    <row r="23" spans="1:12" s="91" customFormat="1" ht="97.5">
      <c r="A23" s="76">
        <f t="shared" si="0"/>
        <v>12</v>
      </c>
      <c r="B23" s="77" t="s">
        <v>154</v>
      </c>
      <c r="C23" s="78" t="s">
        <v>74</v>
      </c>
      <c r="D23" s="96" t="s">
        <v>35</v>
      </c>
      <c r="E23" s="77" t="s">
        <v>267</v>
      </c>
      <c r="F23" s="116">
        <v>8.5</v>
      </c>
      <c r="G23" s="80" t="s">
        <v>40</v>
      </c>
      <c r="H23" s="81" t="s">
        <v>155</v>
      </c>
      <c r="I23" s="82" t="s">
        <v>73</v>
      </c>
      <c r="J23" s="83" t="s">
        <v>9</v>
      </c>
      <c r="K23" s="82"/>
      <c r="L23" s="111"/>
    </row>
    <row r="24" spans="1:12" s="91" customFormat="1" ht="39">
      <c r="A24" s="76">
        <f t="shared" si="0"/>
        <v>13</v>
      </c>
      <c r="B24" s="77" t="s">
        <v>156</v>
      </c>
      <c r="C24" s="78" t="s">
        <v>74</v>
      </c>
      <c r="D24" s="96" t="s">
        <v>35</v>
      </c>
      <c r="E24" s="77" t="s">
        <v>268</v>
      </c>
      <c r="F24" s="117"/>
      <c r="G24" s="80" t="s">
        <v>28</v>
      </c>
      <c r="H24" s="81" t="s">
        <v>157</v>
      </c>
      <c r="I24" s="82" t="s">
        <v>23</v>
      </c>
      <c r="J24" s="83" t="s">
        <v>9</v>
      </c>
      <c r="K24" s="82"/>
      <c r="L24" s="111"/>
    </row>
    <row r="25" spans="1:12" s="91" customFormat="1" ht="58.5">
      <c r="A25" s="76">
        <f t="shared" si="0"/>
        <v>14</v>
      </c>
      <c r="B25" s="77" t="s">
        <v>190</v>
      </c>
      <c r="C25" s="78" t="s">
        <v>74</v>
      </c>
      <c r="D25" s="96" t="s">
        <v>191</v>
      </c>
      <c r="E25" s="77" t="s">
        <v>269</v>
      </c>
      <c r="F25" s="117"/>
      <c r="G25" s="80" t="s">
        <v>28</v>
      </c>
      <c r="H25" s="81" t="s">
        <v>192</v>
      </c>
      <c r="I25" s="82" t="s">
        <v>193</v>
      </c>
      <c r="J25" s="83"/>
      <c r="K25" s="82"/>
      <c r="L25" s="111"/>
    </row>
    <row r="26" spans="1:12" s="91" customFormat="1" ht="39">
      <c r="A26" s="76">
        <f t="shared" si="0"/>
        <v>15</v>
      </c>
      <c r="B26" s="77" t="s">
        <v>223</v>
      </c>
      <c r="C26" s="78" t="s">
        <v>74</v>
      </c>
      <c r="D26" s="96" t="s">
        <v>215</v>
      </c>
      <c r="E26" s="77" t="s">
        <v>270</v>
      </c>
      <c r="F26" s="118"/>
      <c r="G26" s="80" t="s">
        <v>40</v>
      </c>
      <c r="H26" s="81"/>
      <c r="I26" s="82" t="s">
        <v>216</v>
      </c>
      <c r="J26" s="83" t="s">
        <v>9</v>
      </c>
      <c r="K26" s="82"/>
      <c r="L26" s="111"/>
    </row>
    <row r="27" spans="1:12" s="91" customFormat="1" ht="39">
      <c r="A27" s="76">
        <f t="shared" si="0"/>
        <v>16</v>
      </c>
      <c r="B27" s="77" t="s">
        <v>271</v>
      </c>
      <c r="C27" s="78" t="s">
        <v>213</v>
      </c>
      <c r="D27" s="96" t="s">
        <v>212</v>
      </c>
      <c r="E27" s="77" t="s">
        <v>272</v>
      </c>
      <c r="F27" s="116">
        <v>3</v>
      </c>
      <c r="G27" s="80" t="s">
        <v>40</v>
      </c>
      <c r="H27" s="81"/>
      <c r="I27" s="82" t="s">
        <v>43</v>
      </c>
      <c r="J27" s="83" t="s">
        <v>24</v>
      </c>
      <c r="K27" s="82"/>
      <c r="L27" s="111"/>
    </row>
    <row r="28" spans="1:12" s="91" customFormat="1" ht="39">
      <c r="A28" s="76">
        <f t="shared" si="0"/>
        <v>17</v>
      </c>
      <c r="B28" s="77" t="s">
        <v>221</v>
      </c>
      <c r="C28" s="78" t="s">
        <v>213</v>
      </c>
      <c r="D28" s="96" t="s">
        <v>222</v>
      </c>
      <c r="E28" s="77" t="s">
        <v>210</v>
      </c>
      <c r="F28" s="117"/>
      <c r="G28" s="80" t="s">
        <v>40</v>
      </c>
      <c r="H28" s="81"/>
      <c r="I28" s="82" t="s">
        <v>219</v>
      </c>
      <c r="J28" s="83" t="s">
        <v>9</v>
      </c>
      <c r="K28" s="82"/>
      <c r="L28" s="111"/>
    </row>
    <row r="29" spans="1:12" s="91" customFormat="1" ht="78">
      <c r="A29" s="76">
        <f t="shared" si="0"/>
        <v>18</v>
      </c>
      <c r="B29" s="77" t="s">
        <v>274</v>
      </c>
      <c r="C29" s="78" t="s">
        <v>30</v>
      </c>
      <c r="D29" s="96" t="s">
        <v>35</v>
      </c>
      <c r="E29" s="77" t="s">
        <v>273</v>
      </c>
      <c r="F29" s="79">
        <v>2.8</v>
      </c>
      <c r="G29" s="80" t="s">
        <v>25</v>
      </c>
      <c r="H29" s="81"/>
      <c r="I29" s="82" t="s">
        <v>26</v>
      </c>
      <c r="J29" s="83" t="s">
        <v>9</v>
      </c>
      <c r="K29" s="82"/>
      <c r="L29" s="111"/>
    </row>
    <row r="30" spans="1:12" s="91" customFormat="1" ht="39">
      <c r="A30" s="76">
        <f t="shared" si="0"/>
        <v>19</v>
      </c>
      <c r="B30" s="77" t="s">
        <v>81</v>
      </c>
      <c r="C30" s="78" t="s">
        <v>30</v>
      </c>
      <c r="D30" s="96">
        <v>4000</v>
      </c>
      <c r="E30" s="77" t="s">
        <v>82</v>
      </c>
      <c r="F30" s="113"/>
      <c r="G30" s="80" t="s">
        <v>28</v>
      </c>
      <c r="H30" s="81"/>
      <c r="I30" s="82" t="s">
        <v>23</v>
      </c>
      <c r="J30" s="83" t="s">
        <v>24</v>
      </c>
      <c r="K30" s="82"/>
      <c r="L30" s="111"/>
    </row>
    <row r="31" spans="1:12" s="91" customFormat="1" ht="58.5">
      <c r="A31" s="76">
        <f t="shared" si="0"/>
        <v>20</v>
      </c>
      <c r="B31" s="77" t="s">
        <v>194</v>
      </c>
      <c r="C31" s="78" t="s">
        <v>30</v>
      </c>
      <c r="D31" s="96" t="s">
        <v>195</v>
      </c>
      <c r="E31" s="77" t="s">
        <v>275</v>
      </c>
      <c r="F31" s="113"/>
      <c r="G31" s="80" t="s">
        <v>25</v>
      </c>
      <c r="H31" s="81" t="s">
        <v>196</v>
      </c>
      <c r="I31" s="82" t="s">
        <v>197</v>
      </c>
      <c r="J31" s="83" t="s">
        <v>24</v>
      </c>
      <c r="K31" s="82"/>
      <c r="L31" s="111"/>
    </row>
    <row r="32" spans="1:12" s="49" customFormat="1" ht="148.5" customHeight="1">
      <c r="A32" s="43"/>
      <c r="B32" s="42" t="s">
        <v>251</v>
      </c>
      <c r="C32" s="43"/>
      <c r="D32" s="97"/>
      <c r="E32" s="44"/>
      <c r="F32" s="43"/>
      <c r="G32" s="43"/>
      <c r="H32" s="46"/>
      <c r="I32" s="46"/>
      <c r="J32" s="48"/>
      <c r="K32" s="47"/>
      <c r="L32" s="110" t="s">
        <v>249</v>
      </c>
    </row>
    <row r="33" spans="1:11" ht="27.75">
      <c r="A33" s="50"/>
      <c r="B33" s="51"/>
      <c r="C33" s="52"/>
      <c r="D33" s="54"/>
      <c r="E33" s="51"/>
      <c r="F33" s="53"/>
      <c r="G33" s="52"/>
      <c r="H33" s="54"/>
      <c r="I33" s="54"/>
      <c r="J33" s="55"/>
      <c r="K33" s="56"/>
    </row>
    <row r="34" spans="1:11" ht="27.75">
      <c r="A34" s="57" t="s">
        <v>17</v>
      </c>
      <c r="B34" s="31"/>
      <c r="C34" s="32"/>
      <c r="D34" s="59"/>
      <c r="E34" s="31"/>
      <c r="F34" s="58"/>
      <c r="G34" s="32"/>
      <c r="H34" s="59"/>
      <c r="I34" s="59"/>
      <c r="J34" s="60"/>
      <c r="K34" s="61"/>
    </row>
    <row r="35" spans="1:12" s="103" customFormat="1" ht="91.5" customHeight="1">
      <c r="A35" s="43">
        <f>A31+1</f>
        <v>21</v>
      </c>
      <c r="B35" s="44" t="s">
        <v>56</v>
      </c>
      <c r="C35" s="99">
        <v>333</v>
      </c>
      <c r="D35" s="100" t="s">
        <v>65</v>
      </c>
      <c r="E35" s="100"/>
      <c r="F35" s="101">
        <v>10</v>
      </c>
      <c r="G35" s="99" t="s">
        <v>25</v>
      </c>
      <c r="H35" s="38" t="s">
        <v>39</v>
      </c>
      <c r="I35" s="39" t="s">
        <v>37</v>
      </c>
      <c r="J35" s="44"/>
      <c r="K35" s="102" t="s">
        <v>253</v>
      </c>
      <c r="L35" s="110"/>
    </row>
    <row r="36" spans="1:12" s="91" customFormat="1" ht="78">
      <c r="A36" s="76">
        <f>A35+1</f>
        <v>22</v>
      </c>
      <c r="B36" s="77" t="s">
        <v>276</v>
      </c>
      <c r="C36" s="78" t="s">
        <v>168</v>
      </c>
      <c r="D36" s="96"/>
      <c r="E36" s="77" t="s">
        <v>91</v>
      </c>
      <c r="F36" s="79">
        <v>2.5</v>
      </c>
      <c r="G36" s="80" t="s">
        <v>28</v>
      </c>
      <c r="H36" s="81" t="s">
        <v>167</v>
      </c>
      <c r="I36" s="82" t="s">
        <v>37</v>
      </c>
      <c r="J36" s="83" t="s">
        <v>24</v>
      </c>
      <c r="K36" s="82"/>
      <c r="L36" s="111"/>
    </row>
    <row r="37" spans="1:12" s="49" customFormat="1" ht="123" customHeight="1">
      <c r="A37" s="43"/>
      <c r="B37" s="42" t="s">
        <v>252</v>
      </c>
      <c r="C37" s="43"/>
      <c r="D37" s="97"/>
      <c r="E37" s="44"/>
      <c r="F37" s="43"/>
      <c r="G37" s="43"/>
      <c r="H37" s="46"/>
      <c r="I37" s="46"/>
      <c r="J37" s="48"/>
      <c r="K37" s="47"/>
      <c r="L37" s="110" t="s">
        <v>250</v>
      </c>
    </row>
    <row r="38" spans="1:12" s="91" customFormat="1" ht="58.5">
      <c r="A38" s="76">
        <f>A36+1</f>
        <v>23</v>
      </c>
      <c r="B38" s="77" t="s">
        <v>89</v>
      </c>
      <c r="C38" s="78" t="s">
        <v>230</v>
      </c>
      <c r="D38" s="96" t="s">
        <v>90</v>
      </c>
      <c r="E38" s="77" t="s">
        <v>91</v>
      </c>
      <c r="F38" s="79">
        <v>0</v>
      </c>
      <c r="G38" s="80" t="s">
        <v>28</v>
      </c>
      <c r="H38" s="81"/>
      <c r="I38" s="82" t="s">
        <v>92</v>
      </c>
      <c r="J38" s="83" t="s">
        <v>24</v>
      </c>
      <c r="K38" s="82" t="s">
        <v>231</v>
      </c>
      <c r="L38" s="111"/>
    </row>
    <row r="39" spans="1:12" s="92" customFormat="1" ht="39">
      <c r="A39" s="35">
        <f>A38+1</f>
        <v>24</v>
      </c>
      <c r="B39" s="36" t="s">
        <v>232</v>
      </c>
      <c r="C39" s="35" t="s">
        <v>57</v>
      </c>
      <c r="D39" s="38"/>
      <c r="E39" s="36" t="s">
        <v>277</v>
      </c>
      <c r="F39" s="37">
        <v>0.5</v>
      </c>
      <c r="G39" s="35" t="s">
        <v>25</v>
      </c>
      <c r="H39" s="36"/>
      <c r="I39" s="36"/>
      <c r="J39" s="36" t="s">
        <v>9</v>
      </c>
      <c r="K39" s="39"/>
      <c r="L39" s="111"/>
    </row>
    <row r="40" spans="1:12" s="41" customFormat="1" ht="27.75">
      <c r="A40" s="50"/>
      <c r="B40" s="51"/>
      <c r="C40" s="52"/>
      <c r="D40" s="54"/>
      <c r="E40" s="51"/>
      <c r="F40" s="53"/>
      <c r="G40" s="52"/>
      <c r="H40" s="54"/>
      <c r="I40" s="54"/>
      <c r="J40" s="55"/>
      <c r="K40" s="56"/>
      <c r="L40" s="111"/>
    </row>
    <row r="41" spans="1:11" ht="27.75">
      <c r="A41" s="57" t="s">
        <v>18</v>
      </c>
      <c r="B41" s="31"/>
      <c r="C41" s="32"/>
      <c r="D41" s="59"/>
      <c r="E41" s="31"/>
      <c r="F41" s="58"/>
      <c r="G41" s="32"/>
      <c r="H41" s="59"/>
      <c r="I41" s="59"/>
      <c r="J41" s="60"/>
      <c r="K41" s="61"/>
    </row>
    <row r="42" spans="1:12" s="91" customFormat="1" ht="58.5">
      <c r="A42" s="76">
        <f>A39+1</f>
        <v>25</v>
      </c>
      <c r="B42" s="77" t="s">
        <v>100</v>
      </c>
      <c r="C42" s="78" t="s">
        <v>103</v>
      </c>
      <c r="D42" s="96" t="s">
        <v>35</v>
      </c>
      <c r="E42" s="77" t="s">
        <v>101</v>
      </c>
      <c r="F42" s="116">
        <v>1.8</v>
      </c>
      <c r="G42" s="80" t="s">
        <v>10</v>
      </c>
      <c r="H42" s="81" t="s">
        <v>102</v>
      </c>
      <c r="I42" s="82" t="s">
        <v>26</v>
      </c>
      <c r="J42" s="83" t="s">
        <v>9</v>
      </c>
      <c r="K42" s="82"/>
      <c r="L42" s="111"/>
    </row>
    <row r="43" spans="1:12" s="91" customFormat="1" ht="58.5">
      <c r="A43" s="76">
        <f>A42+1</f>
        <v>26</v>
      </c>
      <c r="B43" s="77" t="s">
        <v>138</v>
      </c>
      <c r="C43" s="78" t="s">
        <v>103</v>
      </c>
      <c r="D43" s="96">
        <v>8000</v>
      </c>
      <c r="E43" s="77" t="s">
        <v>133</v>
      </c>
      <c r="F43" s="117"/>
      <c r="G43" s="80" t="s">
        <v>25</v>
      </c>
      <c r="H43" s="81"/>
      <c r="I43" s="82" t="s">
        <v>37</v>
      </c>
      <c r="J43" s="83" t="s">
        <v>24</v>
      </c>
      <c r="K43" s="82"/>
      <c r="L43" s="111"/>
    </row>
    <row r="44" spans="1:12" s="91" customFormat="1" ht="58.5">
      <c r="A44" s="76">
        <f>A43+1</f>
        <v>27</v>
      </c>
      <c r="B44" s="77" t="s">
        <v>122</v>
      </c>
      <c r="C44" s="78" t="s">
        <v>103</v>
      </c>
      <c r="D44" s="96" t="s">
        <v>35</v>
      </c>
      <c r="E44" s="77" t="s">
        <v>123</v>
      </c>
      <c r="F44" s="117"/>
      <c r="G44" s="80" t="s">
        <v>28</v>
      </c>
      <c r="H44" s="81" t="s">
        <v>124</v>
      </c>
      <c r="I44" s="82" t="s">
        <v>26</v>
      </c>
      <c r="J44" s="83" t="s">
        <v>9</v>
      </c>
      <c r="K44" s="82"/>
      <c r="L44" s="111"/>
    </row>
    <row r="45" spans="1:12" s="49" customFormat="1" ht="27.75">
      <c r="A45" s="43"/>
      <c r="B45" s="42" t="s">
        <v>233</v>
      </c>
      <c r="C45" s="43"/>
      <c r="D45" s="97"/>
      <c r="E45" s="44"/>
      <c r="F45" s="43"/>
      <c r="G45" s="43"/>
      <c r="H45" s="46"/>
      <c r="I45" s="46"/>
      <c r="J45" s="48"/>
      <c r="K45" s="47"/>
      <c r="L45" s="110"/>
    </row>
    <row r="46" spans="1:12" s="91" customFormat="1" ht="58.5">
      <c r="A46" s="76">
        <f>A44+1</f>
        <v>28</v>
      </c>
      <c r="B46" s="77" t="s">
        <v>137</v>
      </c>
      <c r="C46" s="78" t="s">
        <v>32</v>
      </c>
      <c r="D46" s="96"/>
      <c r="E46" s="77" t="s">
        <v>115</v>
      </c>
      <c r="F46" s="79">
        <v>0.4</v>
      </c>
      <c r="G46" s="80" t="s">
        <v>28</v>
      </c>
      <c r="H46" s="81"/>
      <c r="I46" s="82"/>
      <c r="J46" s="83" t="s">
        <v>24</v>
      </c>
      <c r="K46" s="82"/>
      <c r="L46" s="111"/>
    </row>
    <row r="47" spans="1:12" s="91" customFormat="1" ht="58.5">
      <c r="A47" s="76">
        <f>A46+1</f>
        <v>29</v>
      </c>
      <c r="B47" s="77" t="s">
        <v>278</v>
      </c>
      <c r="C47" s="78" t="s">
        <v>107</v>
      </c>
      <c r="D47" s="96">
        <v>5000</v>
      </c>
      <c r="E47" s="77" t="s">
        <v>101</v>
      </c>
      <c r="F47" s="79">
        <v>6.8</v>
      </c>
      <c r="G47" s="80" t="s">
        <v>40</v>
      </c>
      <c r="H47" s="81"/>
      <c r="I47" s="82" t="s">
        <v>106</v>
      </c>
      <c r="J47" s="83" t="s">
        <v>24</v>
      </c>
      <c r="K47" s="82"/>
      <c r="L47" s="111"/>
    </row>
    <row r="48" spans="1:12" s="49" customFormat="1" ht="58.5">
      <c r="A48" s="43"/>
      <c r="B48" s="42" t="s">
        <v>234</v>
      </c>
      <c r="C48" s="43"/>
      <c r="D48" s="97"/>
      <c r="E48" s="44"/>
      <c r="F48" s="43"/>
      <c r="G48" s="43"/>
      <c r="H48" s="46"/>
      <c r="I48" s="46"/>
      <c r="J48" s="48"/>
      <c r="K48" s="47"/>
      <c r="L48" s="110"/>
    </row>
    <row r="49" spans="1:12" s="91" customFormat="1" ht="58.5">
      <c r="A49" s="76">
        <f>A47+1</f>
        <v>30</v>
      </c>
      <c r="B49" s="77" t="s">
        <v>83</v>
      </c>
      <c r="C49" s="78" t="s">
        <v>86</v>
      </c>
      <c r="D49" s="96" t="s">
        <v>67</v>
      </c>
      <c r="E49" s="77" t="s">
        <v>84</v>
      </c>
      <c r="F49" s="79">
        <v>3</v>
      </c>
      <c r="G49" s="80" t="s">
        <v>28</v>
      </c>
      <c r="H49" s="81" t="s">
        <v>85</v>
      </c>
      <c r="I49" s="82" t="s">
        <v>66</v>
      </c>
      <c r="J49" s="83" t="s">
        <v>24</v>
      </c>
      <c r="K49" s="82"/>
      <c r="L49" s="111"/>
    </row>
    <row r="50" spans="1:12" s="91" customFormat="1" ht="39">
      <c r="A50" s="76">
        <f>A49+1</f>
        <v>31</v>
      </c>
      <c r="B50" s="77" t="s">
        <v>182</v>
      </c>
      <c r="C50" s="78" t="s">
        <v>86</v>
      </c>
      <c r="D50" s="96">
        <v>30000</v>
      </c>
      <c r="E50" s="77" t="s">
        <v>142</v>
      </c>
      <c r="F50" s="113"/>
      <c r="G50" s="80" t="s">
        <v>25</v>
      </c>
      <c r="H50" s="81" t="s">
        <v>183</v>
      </c>
      <c r="I50" s="82" t="s">
        <v>23</v>
      </c>
      <c r="J50" s="83" t="s">
        <v>24</v>
      </c>
      <c r="K50" s="82"/>
      <c r="L50" s="111"/>
    </row>
    <row r="51" spans="1:12" s="91" customFormat="1" ht="78">
      <c r="A51" s="76">
        <f>A50+1</f>
        <v>32</v>
      </c>
      <c r="B51" s="77" t="s">
        <v>169</v>
      </c>
      <c r="C51" s="78" t="s">
        <v>86</v>
      </c>
      <c r="D51" s="96" t="s">
        <v>170</v>
      </c>
      <c r="E51" s="77" t="s">
        <v>171</v>
      </c>
      <c r="F51" s="113"/>
      <c r="G51" s="80" t="s">
        <v>25</v>
      </c>
      <c r="H51" s="81" t="s">
        <v>172</v>
      </c>
      <c r="I51" s="82" t="s">
        <v>37</v>
      </c>
      <c r="J51" s="83" t="s">
        <v>173</v>
      </c>
      <c r="K51" s="82"/>
      <c r="L51" s="111"/>
    </row>
    <row r="52" spans="1:12" s="91" customFormat="1" ht="58.5">
      <c r="A52" s="76">
        <f>A51+1</f>
        <v>33</v>
      </c>
      <c r="B52" s="77" t="s">
        <v>127</v>
      </c>
      <c r="C52" s="78" t="s">
        <v>86</v>
      </c>
      <c r="D52" s="96">
        <v>15000</v>
      </c>
      <c r="E52" s="77" t="s">
        <v>279</v>
      </c>
      <c r="F52" s="113"/>
      <c r="G52" s="80" t="s">
        <v>40</v>
      </c>
      <c r="H52" s="81" t="s">
        <v>120</v>
      </c>
      <c r="I52" s="82" t="s">
        <v>110</v>
      </c>
      <c r="J52" s="83" t="s">
        <v>9</v>
      </c>
      <c r="K52" s="82"/>
      <c r="L52" s="111"/>
    </row>
    <row r="53" spans="1:12" s="49" customFormat="1" ht="39">
      <c r="A53" s="43"/>
      <c r="B53" s="42" t="s">
        <v>235</v>
      </c>
      <c r="C53" s="43"/>
      <c r="D53" s="97"/>
      <c r="E53" s="44"/>
      <c r="F53" s="43"/>
      <c r="G53" s="43"/>
      <c r="H53" s="46"/>
      <c r="I53" s="46"/>
      <c r="J53" s="48"/>
      <c r="K53" s="47"/>
      <c r="L53" s="110"/>
    </row>
    <row r="54" spans="1:12" s="91" customFormat="1" ht="78">
      <c r="A54" s="76">
        <f>A52+1</f>
        <v>34</v>
      </c>
      <c r="B54" s="77" t="s">
        <v>263</v>
      </c>
      <c r="C54" s="78" t="s">
        <v>34</v>
      </c>
      <c r="D54" s="96">
        <v>15000</v>
      </c>
      <c r="E54" s="77" t="s">
        <v>112</v>
      </c>
      <c r="F54" s="79">
        <v>2.4</v>
      </c>
      <c r="G54" s="80" t="s">
        <v>40</v>
      </c>
      <c r="H54" s="81" t="s">
        <v>189</v>
      </c>
      <c r="I54" s="82" t="s">
        <v>26</v>
      </c>
      <c r="J54" s="83" t="s">
        <v>24</v>
      </c>
      <c r="K54" s="82"/>
      <c r="L54" s="111"/>
    </row>
    <row r="55" spans="1:12" s="91" customFormat="1" ht="58.5">
      <c r="A55" s="76">
        <f>A54+1</f>
        <v>35</v>
      </c>
      <c r="B55" s="77" t="s">
        <v>118</v>
      </c>
      <c r="C55" s="78" t="s">
        <v>114</v>
      </c>
      <c r="D55" s="96">
        <v>25000</v>
      </c>
      <c r="E55" s="77" t="s">
        <v>101</v>
      </c>
      <c r="F55" s="79">
        <v>2.5</v>
      </c>
      <c r="G55" s="80" t="s">
        <v>40</v>
      </c>
      <c r="H55" s="81" t="s">
        <v>119</v>
      </c>
      <c r="I55" s="82" t="s">
        <v>26</v>
      </c>
      <c r="J55" s="83" t="s">
        <v>24</v>
      </c>
      <c r="K55" s="82"/>
      <c r="L55" s="111"/>
    </row>
    <row r="56" spans="1:12" s="91" customFormat="1" ht="58.5">
      <c r="A56" s="76">
        <f>A55+1</f>
        <v>36</v>
      </c>
      <c r="B56" s="77" t="s">
        <v>111</v>
      </c>
      <c r="C56" s="78" t="s">
        <v>114</v>
      </c>
      <c r="D56" s="96">
        <v>25000</v>
      </c>
      <c r="E56" s="77" t="s">
        <v>112</v>
      </c>
      <c r="F56" s="113"/>
      <c r="G56" s="80" t="s">
        <v>40</v>
      </c>
      <c r="H56" s="81" t="s">
        <v>113</v>
      </c>
      <c r="I56" s="82" t="s">
        <v>23</v>
      </c>
      <c r="J56" s="83" t="s">
        <v>24</v>
      </c>
      <c r="K56" s="82"/>
      <c r="L56" s="111"/>
    </row>
    <row r="57" spans="1:12" s="91" customFormat="1" ht="58.5">
      <c r="A57" s="76">
        <f>A56+1</f>
        <v>37</v>
      </c>
      <c r="B57" s="77" t="s">
        <v>280</v>
      </c>
      <c r="C57" s="78" t="s">
        <v>114</v>
      </c>
      <c r="D57" s="96"/>
      <c r="E57" s="77" t="s">
        <v>220</v>
      </c>
      <c r="F57" s="113"/>
      <c r="G57" s="80" t="s">
        <v>40</v>
      </c>
      <c r="H57" s="81"/>
      <c r="I57" s="82" t="s">
        <v>219</v>
      </c>
      <c r="J57" s="83" t="s">
        <v>9</v>
      </c>
      <c r="K57" s="82"/>
      <c r="L57" s="111"/>
    </row>
    <row r="58" spans="1:12" s="49" customFormat="1" ht="39">
      <c r="A58" s="43"/>
      <c r="B58" s="42" t="s">
        <v>236</v>
      </c>
      <c r="C58" s="43"/>
      <c r="D58" s="97"/>
      <c r="E58" s="44"/>
      <c r="F58" s="43"/>
      <c r="G58" s="43"/>
      <c r="H58" s="46"/>
      <c r="I58" s="46"/>
      <c r="J58" s="48"/>
      <c r="K58" s="47"/>
      <c r="L58" s="110"/>
    </row>
    <row r="59" spans="1:12" s="91" customFormat="1" ht="78">
      <c r="A59" s="76">
        <f>A57+1</f>
        <v>38</v>
      </c>
      <c r="B59" s="77" t="s">
        <v>108</v>
      </c>
      <c r="C59" s="78" t="s">
        <v>33</v>
      </c>
      <c r="D59" s="96">
        <v>15000</v>
      </c>
      <c r="E59" s="77" t="s">
        <v>109</v>
      </c>
      <c r="F59" s="79">
        <v>6</v>
      </c>
      <c r="G59" s="80" t="s">
        <v>28</v>
      </c>
      <c r="H59" s="81"/>
      <c r="I59" s="82"/>
      <c r="J59" s="83" t="s">
        <v>24</v>
      </c>
      <c r="K59" s="82"/>
      <c r="L59" s="111"/>
    </row>
    <row r="60" spans="1:12" s="91" customFormat="1" ht="58.5">
      <c r="A60" s="76">
        <f>A59+1</f>
        <v>39</v>
      </c>
      <c r="B60" s="77" t="s">
        <v>116</v>
      </c>
      <c r="C60" s="78" t="s">
        <v>33</v>
      </c>
      <c r="D60" s="96">
        <v>8000</v>
      </c>
      <c r="E60" s="77" t="s">
        <v>101</v>
      </c>
      <c r="F60" s="113"/>
      <c r="G60" s="80" t="s">
        <v>28</v>
      </c>
      <c r="H60" s="81" t="s">
        <v>117</v>
      </c>
      <c r="I60" s="82" t="s">
        <v>23</v>
      </c>
      <c r="J60" s="83" t="s">
        <v>24</v>
      </c>
      <c r="K60" s="82"/>
      <c r="L60" s="111"/>
    </row>
    <row r="61" spans="1:12" s="91" customFormat="1" ht="78">
      <c r="A61" s="76">
        <f>A60+1</f>
        <v>40</v>
      </c>
      <c r="B61" s="77" t="s">
        <v>202</v>
      </c>
      <c r="C61" s="78" t="s">
        <v>33</v>
      </c>
      <c r="D61" s="96" t="s">
        <v>203</v>
      </c>
      <c r="E61" s="77" t="s">
        <v>204</v>
      </c>
      <c r="F61" s="113"/>
      <c r="G61" s="80" t="s">
        <v>25</v>
      </c>
      <c r="H61" s="81" t="s">
        <v>205</v>
      </c>
      <c r="I61" s="82" t="s">
        <v>206</v>
      </c>
      <c r="J61" s="83" t="s">
        <v>24</v>
      </c>
      <c r="K61" s="82"/>
      <c r="L61" s="111"/>
    </row>
    <row r="62" spans="1:12" s="49" customFormat="1" ht="39">
      <c r="A62" s="43"/>
      <c r="B62" s="42" t="s">
        <v>254</v>
      </c>
      <c r="C62" s="43"/>
      <c r="D62" s="97"/>
      <c r="E62" s="44"/>
      <c r="F62" s="43"/>
      <c r="G62" s="43"/>
      <c r="H62" s="46"/>
      <c r="I62" s="46"/>
      <c r="J62" s="48"/>
      <c r="K62" s="47"/>
      <c r="L62" s="110"/>
    </row>
    <row r="63" spans="1:12" s="91" customFormat="1" ht="58.5">
      <c r="A63" s="76">
        <f>A61+1</f>
        <v>41</v>
      </c>
      <c r="B63" s="77" t="s">
        <v>125</v>
      </c>
      <c r="C63" s="78" t="s">
        <v>126</v>
      </c>
      <c r="D63" s="96" t="s">
        <v>35</v>
      </c>
      <c r="E63" s="77" t="s">
        <v>121</v>
      </c>
      <c r="F63" s="79">
        <v>2.4</v>
      </c>
      <c r="G63" s="80" t="s">
        <v>40</v>
      </c>
      <c r="H63" s="81"/>
      <c r="I63" s="82" t="s">
        <v>43</v>
      </c>
      <c r="J63" s="83" t="s">
        <v>9</v>
      </c>
      <c r="K63" s="82"/>
      <c r="L63" s="111"/>
    </row>
    <row r="64" spans="1:12" s="91" customFormat="1" ht="39">
      <c r="A64" s="76">
        <f aca="true" t="shared" si="1" ref="A64:A69">A63+1</f>
        <v>42</v>
      </c>
      <c r="B64" s="77" t="s">
        <v>129</v>
      </c>
      <c r="C64" s="78" t="s">
        <v>126</v>
      </c>
      <c r="D64" s="96" t="s">
        <v>35</v>
      </c>
      <c r="E64" s="77" t="s">
        <v>281</v>
      </c>
      <c r="F64" s="113"/>
      <c r="G64" s="80" t="s">
        <v>40</v>
      </c>
      <c r="H64" s="81"/>
      <c r="I64" s="82" t="s">
        <v>130</v>
      </c>
      <c r="J64" s="83" t="s">
        <v>9</v>
      </c>
      <c r="K64" s="82"/>
      <c r="L64" s="111"/>
    </row>
    <row r="65" spans="1:12" s="91" customFormat="1" ht="97.5">
      <c r="A65" s="76">
        <f t="shared" si="1"/>
        <v>43</v>
      </c>
      <c r="B65" s="77" t="s">
        <v>131</v>
      </c>
      <c r="C65" s="78" t="s">
        <v>126</v>
      </c>
      <c r="D65" s="96">
        <v>5000</v>
      </c>
      <c r="E65" s="77" t="s">
        <v>132</v>
      </c>
      <c r="F65" s="113"/>
      <c r="G65" s="80" t="s">
        <v>25</v>
      </c>
      <c r="H65" s="81"/>
      <c r="I65" s="82" t="s">
        <v>110</v>
      </c>
      <c r="J65" s="83" t="s">
        <v>9</v>
      </c>
      <c r="K65" s="82"/>
      <c r="L65" s="111"/>
    </row>
    <row r="66" spans="1:12" s="91" customFormat="1" ht="78">
      <c r="A66" s="76">
        <f t="shared" si="1"/>
        <v>44</v>
      </c>
      <c r="B66" s="77" t="s">
        <v>134</v>
      </c>
      <c r="C66" s="78" t="s">
        <v>126</v>
      </c>
      <c r="D66" s="96" t="s">
        <v>35</v>
      </c>
      <c r="E66" s="77" t="s">
        <v>135</v>
      </c>
      <c r="F66" s="113"/>
      <c r="G66" s="80" t="s">
        <v>25</v>
      </c>
      <c r="H66" s="81"/>
      <c r="I66" s="82" t="s">
        <v>136</v>
      </c>
      <c r="J66" s="83" t="s">
        <v>9</v>
      </c>
      <c r="K66" s="82"/>
      <c r="L66" s="111"/>
    </row>
    <row r="67" spans="1:12" s="91" customFormat="1" ht="58.5">
      <c r="A67" s="76">
        <f t="shared" si="1"/>
        <v>45</v>
      </c>
      <c r="B67" s="77" t="s">
        <v>141</v>
      </c>
      <c r="C67" s="78" t="s">
        <v>126</v>
      </c>
      <c r="D67" s="96">
        <v>3000</v>
      </c>
      <c r="E67" s="77" t="s">
        <v>142</v>
      </c>
      <c r="F67" s="113"/>
      <c r="G67" s="80" t="s">
        <v>25</v>
      </c>
      <c r="H67" s="81" t="s">
        <v>143</v>
      </c>
      <c r="I67" s="82" t="s">
        <v>144</v>
      </c>
      <c r="J67" s="83" t="s">
        <v>24</v>
      </c>
      <c r="K67" s="82"/>
      <c r="L67" s="111"/>
    </row>
    <row r="68" spans="1:12" s="91" customFormat="1" ht="78">
      <c r="A68" s="76">
        <f t="shared" si="1"/>
        <v>46</v>
      </c>
      <c r="B68" s="77" t="s">
        <v>145</v>
      </c>
      <c r="C68" s="78" t="s">
        <v>126</v>
      </c>
      <c r="D68" s="96" t="s">
        <v>35</v>
      </c>
      <c r="E68" s="77" t="s">
        <v>282</v>
      </c>
      <c r="F68" s="113"/>
      <c r="G68" s="80" t="s">
        <v>25</v>
      </c>
      <c r="H68" s="81" t="s">
        <v>146</v>
      </c>
      <c r="I68" s="82" t="s">
        <v>43</v>
      </c>
      <c r="J68" s="83" t="s">
        <v>9</v>
      </c>
      <c r="K68" s="82"/>
      <c r="L68" s="111"/>
    </row>
    <row r="69" spans="1:12" s="91" customFormat="1" ht="78">
      <c r="A69" s="76">
        <f t="shared" si="1"/>
        <v>47</v>
      </c>
      <c r="B69" s="77" t="s">
        <v>147</v>
      </c>
      <c r="C69" s="78" t="s">
        <v>126</v>
      </c>
      <c r="D69" s="96">
        <v>500</v>
      </c>
      <c r="E69" s="77" t="s">
        <v>148</v>
      </c>
      <c r="F69" s="115"/>
      <c r="G69" s="80" t="s">
        <v>25</v>
      </c>
      <c r="H69" s="81" t="s">
        <v>149</v>
      </c>
      <c r="I69" s="82" t="s">
        <v>150</v>
      </c>
      <c r="J69" s="83" t="s">
        <v>24</v>
      </c>
      <c r="K69" s="82"/>
      <c r="L69" s="111"/>
    </row>
    <row r="70" spans="1:12" s="41" customFormat="1" ht="27.75">
      <c r="A70" s="50"/>
      <c r="B70" s="51"/>
      <c r="C70" s="52"/>
      <c r="D70" s="54"/>
      <c r="E70" s="51"/>
      <c r="F70" s="53"/>
      <c r="G70" s="52"/>
      <c r="H70" s="54"/>
      <c r="I70" s="54"/>
      <c r="J70" s="55"/>
      <c r="K70" s="56"/>
      <c r="L70" s="111"/>
    </row>
    <row r="71" spans="1:11" ht="27.75">
      <c r="A71" s="57" t="s">
        <v>19</v>
      </c>
      <c r="B71" s="31"/>
      <c r="C71" s="32"/>
      <c r="D71" s="59"/>
      <c r="E71" s="31"/>
      <c r="F71" s="58"/>
      <c r="G71" s="32"/>
      <c r="H71" s="59"/>
      <c r="I71" s="59"/>
      <c r="J71" s="60"/>
      <c r="K71" s="61"/>
    </row>
    <row r="72" spans="1:12" s="91" customFormat="1" ht="58.5">
      <c r="A72" s="76">
        <f>A69+1</f>
        <v>48</v>
      </c>
      <c r="B72" s="77" t="s">
        <v>184</v>
      </c>
      <c r="C72" s="78" t="s">
        <v>188</v>
      </c>
      <c r="D72" s="96" t="s">
        <v>185</v>
      </c>
      <c r="E72" s="77" t="s">
        <v>91</v>
      </c>
      <c r="F72" s="79">
        <v>4</v>
      </c>
      <c r="G72" s="80" t="s">
        <v>25</v>
      </c>
      <c r="H72" s="81" t="s">
        <v>186</v>
      </c>
      <c r="I72" s="82" t="s">
        <v>187</v>
      </c>
      <c r="J72" s="83" t="s">
        <v>24</v>
      </c>
      <c r="K72" s="82"/>
      <c r="L72" s="111"/>
    </row>
    <row r="73" spans="1:11" ht="103.5" customHeight="1">
      <c r="A73" s="84">
        <f>A72+1</f>
        <v>49</v>
      </c>
      <c r="B73" s="90" t="s">
        <v>64</v>
      </c>
      <c r="C73" s="35">
        <v>513</v>
      </c>
      <c r="D73" s="38" t="s">
        <v>35</v>
      </c>
      <c r="E73" s="36" t="s">
        <v>283</v>
      </c>
      <c r="F73" s="37">
        <v>2</v>
      </c>
      <c r="G73" s="35" t="s">
        <v>40</v>
      </c>
      <c r="H73" s="38"/>
      <c r="I73" s="39"/>
      <c r="J73" s="38" t="s">
        <v>9</v>
      </c>
      <c r="K73" s="104"/>
    </row>
    <row r="74" spans="1:12" s="40" customFormat="1" ht="58.5">
      <c r="A74" s="84">
        <f aca="true" t="shared" si="2" ref="A74:A79">A73+1</f>
        <v>50</v>
      </c>
      <c r="B74" s="36" t="s">
        <v>62</v>
      </c>
      <c r="C74" s="35" t="s">
        <v>47</v>
      </c>
      <c r="D74" s="38"/>
      <c r="E74" s="36" t="s">
        <v>63</v>
      </c>
      <c r="F74" s="37">
        <v>8</v>
      </c>
      <c r="G74" s="35" t="s">
        <v>40</v>
      </c>
      <c r="H74" s="38"/>
      <c r="I74" s="38"/>
      <c r="J74" s="87"/>
      <c r="K74" s="39"/>
      <c r="L74" s="110"/>
    </row>
    <row r="75" spans="1:12" s="91" customFormat="1" ht="83.25" customHeight="1">
      <c r="A75" s="76">
        <f t="shared" si="2"/>
        <v>51</v>
      </c>
      <c r="B75" s="77" t="s">
        <v>163</v>
      </c>
      <c r="C75" s="78" t="s">
        <v>166</v>
      </c>
      <c r="D75" s="96">
        <v>2000</v>
      </c>
      <c r="E75" s="77" t="s">
        <v>284</v>
      </c>
      <c r="F75" s="79">
        <v>0.8</v>
      </c>
      <c r="G75" s="80" t="s">
        <v>10</v>
      </c>
      <c r="H75" s="81" t="s">
        <v>164</v>
      </c>
      <c r="I75" s="82" t="s">
        <v>165</v>
      </c>
      <c r="J75" s="83" t="s">
        <v>24</v>
      </c>
      <c r="K75" s="82"/>
      <c r="L75" s="111"/>
    </row>
    <row r="76" spans="1:12" s="91" customFormat="1" ht="58.5">
      <c r="A76" s="76">
        <f>A75+1</f>
        <v>52</v>
      </c>
      <c r="B76" s="77" t="s">
        <v>160</v>
      </c>
      <c r="C76" s="78" t="s">
        <v>245</v>
      </c>
      <c r="D76" s="96" t="s">
        <v>161</v>
      </c>
      <c r="E76" s="77" t="s">
        <v>91</v>
      </c>
      <c r="F76" s="79">
        <v>2.4</v>
      </c>
      <c r="G76" s="80" t="s">
        <v>28</v>
      </c>
      <c r="H76" s="81" t="s">
        <v>162</v>
      </c>
      <c r="I76" s="82" t="s">
        <v>70</v>
      </c>
      <c r="J76" s="83" t="s">
        <v>24</v>
      </c>
      <c r="K76" s="82" t="s">
        <v>226</v>
      </c>
      <c r="L76" s="111" t="s">
        <v>249</v>
      </c>
    </row>
    <row r="77" spans="1:12" s="40" customFormat="1" ht="39">
      <c r="A77" s="84">
        <f>A76+1</f>
        <v>53</v>
      </c>
      <c r="B77" s="36" t="s">
        <v>237</v>
      </c>
      <c r="C77" s="35">
        <v>525</v>
      </c>
      <c r="D77" s="38"/>
      <c r="E77" s="36" t="s">
        <v>91</v>
      </c>
      <c r="F77" s="37">
        <v>4.5</v>
      </c>
      <c r="G77" s="35" t="s">
        <v>10</v>
      </c>
      <c r="H77" s="38"/>
      <c r="I77" s="38"/>
      <c r="J77" s="87"/>
      <c r="K77" s="39"/>
      <c r="L77" s="110"/>
    </row>
    <row r="78" spans="1:12" s="49" customFormat="1" ht="39">
      <c r="A78" s="84">
        <f t="shared" si="2"/>
        <v>54</v>
      </c>
      <c r="B78" s="36" t="s">
        <v>58</v>
      </c>
      <c r="C78" s="43">
        <v>533</v>
      </c>
      <c r="D78" s="97" t="s">
        <v>35</v>
      </c>
      <c r="E78" s="44" t="s">
        <v>91</v>
      </c>
      <c r="F78" s="45">
        <v>2</v>
      </c>
      <c r="G78" s="43" t="s">
        <v>25</v>
      </c>
      <c r="H78" s="46"/>
      <c r="I78" s="46"/>
      <c r="J78" s="48" t="s">
        <v>9</v>
      </c>
      <c r="K78" s="47"/>
      <c r="L78" s="110"/>
    </row>
    <row r="79" spans="1:12" s="40" customFormat="1" ht="39">
      <c r="A79" s="84">
        <f t="shared" si="2"/>
        <v>55</v>
      </c>
      <c r="B79" s="36" t="s">
        <v>59</v>
      </c>
      <c r="C79" s="35">
        <v>534</v>
      </c>
      <c r="D79" s="38" t="s">
        <v>35</v>
      </c>
      <c r="E79" s="36" t="s">
        <v>91</v>
      </c>
      <c r="F79" s="37">
        <v>0.5</v>
      </c>
      <c r="G79" s="35" t="s">
        <v>25</v>
      </c>
      <c r="H79" s="38"/>
      <c r="I79" s="38"/>
      <c r="J79" s="38"/>
      <c r="K79" s="39"/>
      <c r="L79" s="110"/>
    </row>
    <row r="80" spans="1:12" s="41" customFormat="1" ht="27.75">
      <c r="A80" s="50"/>
      <c r="B80" s="51"/>
      <c r="C80" s="52"/>
      <c r="D80" s="54"/>
      <c r="E80" s="51"/>
      <c r="F80" s="53"/>
      <c r="G80" s="52"/>
      <c r="H80" s="54"/>
      <c r="I80" s="54"/>
      <c r="J80" s="55"/>
      <c r="K80" s="56"/>
      <c r="L80" s="111"/>
    </row>
    <row r="81" spans="1:11" ht="27.75">
      <c r="A81" s="57" t="s">
        <v>20</v>
      </c>
      <c r="B81" s="31"/>
      <c r="C81" s="32"/>
      <c r="D81" s="59"/>
      <c r="E81" s="31"/>
      <c r="F81" s="58"/>
      <c r="G81" s="32"/>
      <c r="H81" s="59"/>
      <c r="I81" s="59"/>
      <c r="J81" s="60"/>
      <c r="K81" s="61"/>
    </row>
    <row r="82" spans="1:12" s="91" customFormat="1" ht="79.5" customHeight="1">
      <c r="A82" s="76">
        <f>A79+1</f>
        <v>56</v>
      </c>
      <c r="B82" s="77" t="s">
        <v>75</v>
      </c>
      <c r="C82" s="78" t="s">
        <v>22</v>
      </c>
      <c r="D82" s="96" t="s">
        <v>76</v>
      </c>
      <c r="E82" s="77" t="s">
        <v>71</v>
      </c>
      <c r="F82" s="79">
        <v>3.6</v>
      </c>
      <c r="G82" s="80" t="s">
        <v>25</v>
      </c>
      <c r="H82" s="81" t="s">
        <v>77</v>
      </c>
      <c r="I82" s="82" t="s">
        <v>78</v>
      </c>
      <c r="J82" s="83" t="s">
        <v>24</v>
      </c>
      <c r="K82" s="82"/>
      <c r="L82" s="111"/>
    </row>
    <row r="83" spans="1:12" s="91" customFormat="1" ht="58.5" customHeight="1">
      <c r="A83" s="76">
        <f>A82+1</f>
        <v>57</v>
      </c>
      <c r="B83" s="77" t="s">
        <v>285</v>
      </c>
      <c r="C83" s="78" t="s">
        <v>22</v>
      </c>
      <c r="D83" s="96"/>
      <c r="E83" s="77" t="s">
        <v>87</v>
      </c>
      <c r="F83" s="113"/>
      <c r="G83" s="80" t="s">
        <v>10</v>
      </c>
      <c r="H83" s="81" t="s">
        <v>79</v>
      </c>
      <c r="I83" s="82" t="s">
        <v>88</v>
      </c>
      <c r="J83" s="83" t="s">
        <v>9</v>
      </c>
      <c r="K83" s="82"/>
      <c r="L83" s="111"/>
    </row>
    <row r="84" spans="1:12" s="49" customFormat="1" ht="58.5">
      <c r="A84" s="43"/>
      <c r="B84" s="42" t="s">
        <v>255</v>
      </c>
      <c r="C84" s="43"/>
      <c r="D84" s="97"/>
      <c r="E84" s="44"/>
      <c r="F84" s="113"/>
      <c r="G84" s="43"/>
      <c r="H84" s="46"/>
      <c r="I84" s="46"/>
      <c r="J84" s="48"/>
      <c r="K84" s="47"/>
      <c r="L84" s="110" t="s">
        <v>250</v>
      </c>
    </row>
    <row r="85" spans="1:12" s="91" customFormat="1" ht="58.5">
      <c r="A85" s="76">
        <f>A83+1</f>
        <v>58</v>
      </c>
      <c r="B85" s="77" t="s">
        <v>128</v>
      </c>
      <c r="C85" s="78" t="s">
        <v>22</v>
      </c>
      <c r="D85" s="96" t="s">
        <v>35</v>
      </c>
      <c r="E85" s="77" t="s">
        <v>121</v>
      </c>
      <c r="F85" s="113"/>
      <c r="G85" s="80" t="s">
        <v>25</v>
      </c>
      <c r="H85" s="81"/>
      <c r="I85" s="82" t="s">
        <v>26</v>
      </c>
      <c r="J85" s="83" t="s">
        <v>9</v>
      </c>
      <c r="K85" s="82"/>
      <c r="L85" s="111"/>
    </row>
    <row r="86" spans="1:12" s="91" customFormat="1" ht="156">
      <c r="A86" s="76">
        <f>A83+1</f>
        <v>58</v>
      </c>
      <c r="B86" s="77" t="s">
        <v>207</v>
      </c>
      <c r="C86" s="78" t="s">
        <v>22</v>
      </c>
      <c r="D86" s="96" t="s">
        <v>35</v>
      </c>
      <c r="E86" s="77" t="s">
        <v>142</v>
      </c>
      <c r="F86" s="113"/>
      <c r="G86" s="80" t="s">
        <v>10</v>
      </c>
      <c r="H86" s="81" t="s">
        <v>208</v>
      </c>
      <c r="I86" s="82" t="s">
        <v>209</v>
      </c>
      <c r="J86" s="83" t="s">
        <v>9</v>
      </c>
      <c r="K86" s="82"/>
      <c r="L86" s="111"/>
    </row>
    <row r="87" spans="1:12" s="49" customFormat="1" ht="117">
      <c r="A87" s="43"/>
      <c r="B87" s="42" t="s">
        <v>256</v>
      </c>
      <c r="C87" s="43">
        <v>613</v>
      </c>
      <c r="D87" s="97"/>
      <c r="E87" s="44"/>
      <c r="F87" s="113"/>
      <c r="G87" s="43"/>
      <c r="H87" s="46"/>
      <c r="I87" s="46"/>
      <c r="J87" s="48"/>
      <c r="K87" s="47"/>
      <c r="L87" s="110" t="s">
        <v>250</v>
      </c>
    </row>
    <row r="88" spans="1:12" s="91" customFormat="1" ht="39">
      <c r="A88" s="76">
        <f>A86+1</f>
        <v>59</v>
      </c>
      <c r="B88" s="77" t="s">
        <v>214</v>
      </c>
      <c r="C88" s="78" t="s">
        <v>22</v>
      </c>
      <c r="D88" s="96" t="s">
        <v>215</v>
      </c>
      <c r="E88" s="77" t="s">
        <v>210</v>
      </c>
      <c r="F88" s="113"/>
      <c r="G88" s="80" t="s">
        <v>25</v>
      </c>
      <c r="H88" s="81"/>
      <c r="I88" s="82" t="s">
        <v>216</v>
      </c>
      <c r="J88" s="83" t="s">
        <v>9</v>
      </c>
      <c r="K88" s="82"/>
      <c r="L88" s="111"/>
    </row>
    <row r="89" spans="1:12" s="91" customFormat="1" ht="27.75">
      <c r="A89" s="76">
        <f>A85+1</f>
        <v>59</v>
      </c>
      <c r="B89" s="77" t="s">
        <v>217</v>
      </c>
      <c r="C89" s="78" t="s">
        <v>22</v>
      </c>
      <c r="D89" s="96" t="s">
        <v>215</v>
      </c>
      <c r="E89" s="77" t="s">
        <v>210</v>
      </c>
      <c r="F89" s="113"/>
      <c r="G89" s="80" t="s">
        <v>40</v>
      </c>
      <c r="H89" s="81"/>
      <c r="I89" s="82" t="s">
        <v>216</v>
      </c>
      <c r="J89" s="83" t="s">
        <v>9</v>
      </c>
      <c r="K89" s="82"/>
      <c r="L89" s="111"/>
    </row>
    <row r="90" spans="1:12" s="91" customFormat="1" ht="27.75">
      <c r="A90" s="76">
        <f>A89+1</f>
        <v>60</v>
      </c>
      <c r="B90" s="77" t="s">
        <v>218</v>
      </c>
      <c r="C90" s="78" t="s">
        <v>22</v>
      </c>
      <c r="D90" s="96"/>
      <c r="E90" s="77" t="s">
        <v>210</v>
      </c>
      <c r="F90" s="115"/>
      <c r="G90" s="80" t="s">
        <v>25</v>
      </c>
      <c r="H90" s="81"/>
      <c r="I90" s="82" t="s">
        <v>219</v>
      </c>
      <c r="J90" s="83" t="s">
        <v>9</v>
      </c>
      <c r="K90" s="82"/>
      <c r="L90" s="111"/>
    </row>
    <row r="91" spans="1:12" s="91" customFormat="1" ht="27.75">
      <c r="A91" s="76">
        <f>A90+1</f>
        <v>61</v>
      </c>
      <c r="B91" s="77" t="s">
        <v>286</v>
      </c>
      <c r="C91" s="78" t="s">
        <v>27</v>
      </c>
      <c r="D91" s="96" t="s">
        <v>35</v>
      </c>
      <c r="E91" s="77" t="s">
        <v>71</v>
      </c>
      <c r="F91" s="116">
        <v>4.8</v>
      </c>
      <c r="G91" s="80" t="s">
        <v>40</v>
      </c>
      <c r="H91" s="81"/>
      <c r="I91" s="82" t="s">
        <v>72</v>
      </c>
      <c r="J91" s="83" t="s">
        <v>9</v>
      </c>
      <c r="K91" s="82"/>
      <c r="L91" s="111"/>
    </row>
    <row r="92" spans="1:12" s="49" customFormat="1" ht="165.75" customHeight="1">
      <c r="A92" s="43"/>
      <c r="B92" s="42" t="s">
        <v>257</v>
      </c>
      <c r="C92" s="43"/>
      <c r="D92" s="97"/>
      <c r="E92" s="44"/>
      <c r="F92" s="117"/>
      <c r="G92" s="43"/>
      <c r="H92" s="46"/>
      <c r="I92" s="46"/>
      <c r="J92" s="48"/>
      <c r="K92" s="47"/>
      <c r="L92" s="110" t="s">
        <v>250</v>
      </c>
    </row>
    <row r="93" spans="1:12" s="91" customFormat="1" ht="58.5">
      <c r="A93" s="76">
        <f>A91+1</f>
        <v>62</v>
      </c>
      <c r="B93" s="77" t="s">
        <v>287</v>
      </c>
      <c r="C93" s="78" t="s">
        <v>27</v>
      </c>
      <c r="D93" s="96" t="s">
        <v>35</v>
      </c>
      <c r="E93" s="77" t="s">
        <v>71</v>
      </c>
      <c r="F93" s="117"/>
      <c r="G93" s="80" t="s">
        <v>10</v>
      </c>
      <c r="H93" s="81" t="s">
        <v>79</v>
      </c>
      <c r="I93" s="82" t="s">
        <v>68</v>
      </c>
      <c r="J93" s="83" t="s">
        <v>9</v>
      </c>
      <c r="K93" s="82"/>
      <c r="L93" s="111"/>
    </row>
    <row r="94" spans="1:12" s="91" customFormat="1" ht="78" customHeight="1">
      <c r="A94" s="76">
        <f>A93+1</f>
        <v>63</v>
      </c>
      <c r="B94" s="77" t="s">
        <v>158</v>
      </c>
      <c r="C94" s="78" t="s">
        <v>27</v>
      </c>
      <c r="D94" s="96">
        <v>400</v>
      </c>
      <c r="E94" s="77" t="s">
        <v>142</v>
      </c>
      <c r="F94" s="117"/>
      <c r="G94" s="80" t="s">
        <v>25</v>
      </c>
      <c r="H94" s="81" t="s">
        <v>159</v>
      </c>
      <c r="I94" s="82" t="s">
        <v>26</v>
      </c>
      <c r="J94" s="83" t="s">
        <v>24</v>
      </c>
      <c r="K94" s="82"/>
      <c r="L94" s="111"/>
    </row>
    <row r="95" spans="1:12" s="49" customFormat="1" ht="121.5" customHeight="1">
      <c r="A95" s="88"/>
      <c r="B95" s="105" t="s">
        <v>258</v>
      </c>
      <c r="C95" s="43"/>
      <c r="D95" s="46"/>
      <c r="E95" s="46"/>
      <c r="F95" s="118"/>
      <c r="G95" s="43"/>
      <c r="H95" s="44"/>
      <c r="I95" s="44"/>
      <c r="J95" s="44"/>
      <c r="K95" s="106"/>
      <c r="L95" s="110" t="s">
        <v>250</v>
      </c>
    </row>
    <row r="96" spans="1:12" s="91" customFormat="1" ht="78">
      <c r="A96" s="76">
        <f>A94+1</f>
        <v>64</v>
      </c>
      <c r="B96" s="77" t="s">
        <v>174</v>
      </c>
      <c r="C96" s="78" t="s">
        <v>181</v>
      </c>
      <c r="D96" s="96" t="s">
        <v>35</v>
      </c>
      <c r="E96" s="77" t="s">
        <v>288</v>
      </c>
      <c r="F96" s="79">
        <v>1.5</v>
      </c>
      <c r="G96" s="80" t="s">
        <v>25</v>
      </c>
      <c r="H96" s="81" t="s">
        <v>175</v>
      </c>
      <c r="I96" s="82" t="s">
        <v>176</v>
      </c>
      <c r="J96" s="83" t="s">
        <v>9</v>
      </c>
      <c r="K96" s="82"/>
      <c r="L96" s="111"/>
    </row>
    <row r="97" spans="1:12" s="91" customFormat="1" ht="60" customHeight="1">
      <c r="A97" s="76">
        <f>A96+1</f>
        <v>65</v>
      </c>
      <c r="B97" s="77" t="s">
        <v>177</v>
      </c>
      <c r="C97" s="78" t="s">
        <v>180</v>
      </c>
      <c r="D97" s="96" t="s">
        <v>178</v>
      </c>
      <c r="E97" s="77" t="s">
        <v>289</v>
      </c>
      <c r="F97" s="79"/>
      <c r="G97" s="80" t="s">
        <v>10</v>
      </c>
      <c r="H97" s="81" t="s">
        <v>179</v>
      </c>
      <c r="I97" s="82" t="s">
        <v>43</v>
      </c>
      <c r="J97" s="83"/>
      <c r="K97" s="82"/>
      <c r="L97" s="111"/>
    </row>
    <row r="98" spans="1:12" s="91" customFormat="1" ht="58.5">
      <c r="A98" s="76">
        <f>A97+1</f>
        <v>66</v>
      </c>
      <c r="B98" s="77" t="s">
        <v>97</v>
      </c>
      <c r="C98" s="78" t="s">
        <v>31</v>
      </c>
      <c r="D98" s="96" t="s">
        <v>35</v>
      </c>
      <c r="E98" s="77" t="s">
        <v>290</v>
      </c>
      <c r="F98" s="79">
        <v>2</v>
      </c>
      <c r="G98" s="80" t="s">
        <v>10</v>
      </c>
      <c r="H98" s="81" t="s">
        <v>98</v>
      </c>
      <c r="I98" s="82" t="s">
        <v>99</v>
      </c>
      <c r="J98" s="83" t="s">
        <v>9</v>
      </c>
      <c r="K98" s="82"/>
      <c r="L98" s="111"/>
    </row>
    <row r="99" spans="1:12" s="49" customFormat="1" ht="39">
      <c r="A99" s="88"/>
      <c r="B99" s="105" t="s">
        <v>238</v>
      </c>
      <c r="C99" s="43"/>
      <c r="D99" s="46"/>
      <c r="E99" s="46"/>
      <c r="F99" s="43"/>
      <c r="G99" s="43"/>
      <c r="H99" s="44"/>
      <c r="I99" s="44"/>
      <c r="J99" s="44"/>
      <c r="K99" s="106"/>
      <c r="L99" s="110"/>
    </row>
    <row r="100" spans="1:12" s="40" customFormat="1" ht="58.5">
      <c r="A100" s="84">
        <f>A98+1</f>
        <v>67</v>
      </c>
      <c r="B100" s="36" t="s">
        <v>239</v>
      </c>
      <c r="C100" s="35">
        <v>642</v>
      </c>
      <c r="D100" s="95"/>
      <c r="E100" s="36" t="s">
        <v>264</v>
      </c>
      <c r="F100" s="37">
        <v>8</v>
      </c>
      <c r="G100" s="35" t="s">
        <v>28</v>
      </c>
      <c r="H100" s="38"/>
      <c r="I100" s="38"/>
      <c r="J100" s="38" t="s">
        <v>24</v>
      </c>
      <c r="K100" s="39"/>
      <c r="L100" s="110"/>
    </row>
    <row r="101" spans="1:11" ht="27.75">
      <c r="A101" s="68"/>
      <c r="B101" s="69"/>
      <c r="C101" s="70"/>
      <c r="D101" s="98"/>
      <c r="E101" s="71"/>
      <c r="F101" s="72"/>
      <c r="G101" s="70"/>
      <c r="H101" s="65"/>
      <c r="I101" s="65"/>
      <c r="J101" s="66"/>
      <c r="K101" s="67"/>
    </row>
    <row r="102" spans="1:11" ht="27.75">
      <c r="A102" s="68"/>
      <c r="B102" s="69"/>
      <c r="C102" s="70"/>
      <c r="D102" s="98"/>
      <c r="E102" s="71" t="s">
        <v>13</v>
      </c>
      <c r="F102" s="72">
        <f>SUM(F8:F100)</f>
        <v>135.2</v>
      </c>
      <c r="G102" s="70"/>
      <c r="H102" s="65"/>
      <c r="I102" s="65"/>
      <c r="J102" s="66"/>
      <c r="K102" s="67"/>
    </row>
    <row r="103" spans="1:11" ht="27.75">
      <c r="A103" s="62"/>
      <c r="B103" s="4"/>
      <c r="C103" s="63"/>
      <c r="D103" s="65"/>
      <c r="E103" s="71" t="s">
        <v>14</v>
      </c>
      <c r="F103" s="73">
        <f>F102/394</f>
        <v>0.34314720812182736</v>
      </c>
      <c r="G103" s="63"/>
      <c r="H103" s="65"/>
      <c r="I103" s="65"/>
      <c r="J103" s="66"/>
      <c r="K103" s="67"/>
    </row>
    <row r="104" spans="1:11" ht="27.75">
      <c r="A104" s="62"/>
      <c r="B104" s="4"/>
      <c r="C104" s="63"/>
      <c r="D104" s="65"/>
      <c r="E104" s="71" t="s">
        <v>15</v>
      </c>
      <c r="F104" s="73">
        <f>(129.9+F102)/394</f>
        <v>0.6728426395939087</v>
      </c>
      <c r="G104" s="74" t="s">
        <v>16</v>
      </c>
      <c r="H104" s="65"/>
      <c r="I104" s="65"/>
      <c r="J104" s="66"/>
      <c r="K104" s="67"/>
    </row>
    <row r="105" spans="6:11" ht="27.75">
      <c r="F105" s="64"/>
      <c r="K105" s="75"/>
    </row>
    <row r="106" spans="6:11" ht="27.75">
      <c r="F106" s="64"/>
      <c r="K106" s="75"/>
    </row>
    <row r="107" spans="6:11" ht="27.75">
      <c r="F107" s="64"/>
      <c r="K107" s="75"/>
    </row>
    <row r="108" spans="6:11" ht="27.75">
      <c r="F108" s="64"/>
      <c r="K108" s="75"/>
    </row>
    <row r="109" spans="6:11" ht="27.75">
      <c r="F109" s="64"/>
      <c r="K109" s="75"/>
    </row>
    <row r="110" spans="6:11" ht="27.75">
      <c r="F110" s="64"/>
      <c r="K110" s="75"/>
    </row>
    <row r="111" spans="6:11" ht="27.75">
      <c r="F111" s="64"/>
      <c r="K111" s="75"/>
    </row>
    <row r="112" spans="6:11" ht="27.75">
      <c r="F112" s="64"/>
      <c r="K112" s="75"/>
    </row>
    <row r="113" spans="6:11" ht="27.75">
      <c r="F113" s="64"/>
      <c r="K113" s="75"/>
    </row>
    <row r="114" ht="27.75">
      <c r="K114" s="75"/>
    </row>
    <row r="115" ht="27.75">
      <c r="K115" s="75"/>
    </row>
    <row r="116" ht="27.75">
      <c r="K116" s="75"/>
    </row>
    <row r="117" ht="27.75">
      <c r="K117" s="75"/>
    </row>
    <row r="118" ht="27.75">
      <c r="K118" s="75"/>
    </row>
    <row r="119" ht="27.75">
      <c r="K119" s="75"/>
    </row>
    <row r="120" ht="27.75">
      <c r="K120" s="75"/>
    </row>
    <row r="121" ht="27.75">
      <c r="K121" s="75"/>
    </row>
    <row r="122" ht="27.75">
      <c r="K122" s="75"/>
    </row>
    <row r="123" ht="27.75">
      <c r="K123" s="75"/>
    </row>
    <row r="124" ht="27.75">
      <c r="K124" s="75"/>
    </row>
    <row r="125" ht="27.75">
      <c r="K125" s="75"/>
    </row>
    <row r="126" ht="27.75">
      <c r="K126" s="75"/>
    </row>
    <row r="127" ht="27.75">
      <c r="K127" s="75"/>
    </row>
    <row r="128" ht="27.75">
      <c r="K128" s="75"/>
    </row>
    <row r="129" ht="27.75">
      <c r="K129" s="75"/>
    </row>
    <row r="130" ht="27.75">
      <c r="K130" s="75"/>
    </row>
    <row r="131" ht="27.75">
      <c r="K131" s="75"/>
    </row>
    <row r="132" ht="27.75">
      <c r="K132" s="75"/>
    </row>
    <row r="133" ht="27.75">
      <c r="K133" s="75"/>
    </row>
    <row r="134" ht="27.75">
      <c r="K134" s="75"/>
    </row>
    <row r="135" ht="27.75">
      <c r="K135" s="75"/>
    </row>
    <row r="136" ht="27.75">
      <c r="K136" s="75"/>
    </row>
    <row r="137" ht="27.75">
      <c r="K137" s="75"/>
    </row>
    <row r="138" ht="27.75">
      <c r="K138" s="75"/>
    </row>
    <row r="139" ht="27.75">
      <c r="K139" s="75"/>
    </row>
    <row r="140" ht="27.75">
      <c r="K140" s="75"/>
    </row>
    <row r="141" ht="27.75">
      <c r="K141" s="75"/>
    </row>
    <row r="142" ht="27.75">
      <c r="K142" s="75"/>
    </row>
    <row r="143" ht="27.75">
      <c r="K143" s="75"/>
    </row>
    <row r="144" ht="27.75">
      <c r="K144" s="75"/>
    </row>
    <row r="145" ht="27.75">
      <c r="K145" s="75"/>
    </row>
    <row r="146" ht="27.75">
      <c r="K146" s="75"/>
    </row>
    <row r="147" ht="27.75">
      <c r="K147" s="75"/>
    </row>
    <row r="148" ht="27.75">
      <c r="K148" s="75"/>
    </row>
    <row r="149" ht="27.75">
      <c r="K149" s="75"/>
    </row>
    <row r="150" ht="27.75">
      <c r="K150" s="75"/>
    </row>
    <row r="151" ht="27.75">
      <c r="K151" s="75"/>
    </row>
    <row r="152" ht="27.75">
      <c r="K152" s="75"/>
    </row>
    <row r="153" ht="27.75">
      <c r="K153" s="75"/>
    </row>
    <row r="154" ht="27.75">
      <c r="K154" s="75"/>
    </row>
    <row r="155" ht="27.75">
      <c r="K155" s="75"/>
    </row>
    <row r="156" ht="27.75">
      <c r="K156" s="75"/>
    </row>
    <row r="157" ht="27.75">
      <c r="K157" s="75"/>
    </row>
    <row r="158" ht="27.75">
      <c r="K158" s="75"/>
    </row>
    <row r="159" ht="27.75">
      <c r="K159" s="75"/>
    </row>
    <row r="160" ht="27.75">
      <c r="K160" s="75"/>
    </row>
    <row r="161" ht="27.75">
      <c r="K161" s="75"/>
    </row>
    <row r="162" ht="27.75">
      <c r="K162" s="75"/>
    </row>
    <row r="163" ht="27.75">
      <c r="K163" s="75"/>
    </row>
    <row r="164" ht="27.75">
      <c r="K164" s="75"/>
    </row>
    <row r="165" ht="27.75">
      <c r="K165" s="75"/>
    </row>
    <row r="166" ht="27.75">
      <c r="K166" s="75"/>
    </row>
    <row r="167" ht="27.75">
      <c r="K167" s="75"/>
    </row>
    <row r="168" ht="27.75">
      <c r="K168" s="75"/>
    </row>
    <row r="169" ht="27.75">
      <c r="K169" s="75"/>
    </row>
    <row r="170" ht="27.75">
      <c r="K170" s="75"/>
    </row>
    <row r="171" ht="27.75">
      <c r="K171" s="75"/>
    </row>
    <row r="172" ht="27.75">
      <c r="K172" s="75"/>
    </row>
    <row r="173" ht="27.75">
      <c r="K173" s="75"/>
    </row>
    <row r="174" ht="27.75">
      <c r="K174" s="75"/>
    </row>
    <row r="175" ht="27.75">
      <c r="K175" s="75"/>
    </row>
    <row r="176" ht="27.75">
      <c r="K176" s="75"/>
    </row>
    <row r="177" ht="27.75">
      <c r="K177" s="75"/>
    </row>
    <row r="178" ht="27.75">
      <c r="K178" s="75"/>
    </row>
    <row r="179" ht="27.75">
      <c r="K179" s="75"/>
    </row>
    <row r="180" ht="27.75">
      <c r="K180" s="75"/>
    </row>
    <row r="181" ht="27.75">
      <c r="K181" s="75"/>
    </row>
    <row r="182" ht="27.75">
      <c r="K182" s="75"/>
    </row>
    <row r="183" ht="27.75">
      <c r="K183" s="75"/>
    </row>
    <row r="184" ht="27.75">
      <c r="K184" s="75"/>
    </row>
    <row r="185" ht="27.75">
      <c r="K185" s="75"/>
    </row>
    <row r="186" ht="27.75">
      <c r="K186" s="75"/>
    </row>
    <row r="187" ht="27.75">
      <c r="K187" s="75"/>
    </row>
    <row r="188" ht="27.75">
      <c r="K188" s="75"/>
    </row>
    <row r="189" ht="27.75">
      <c r="K189" s="75"/>
    </row>
    <row r="190" ht="27.75">
      <c r="K190" s="75"/>
    </row>
    <row r="191" ht="27.75">
      <c r="K191" s="75"/>
    </row>
    <row r="192" ht="27.75">
      <c r="K192" s="75"/>
    </row>
    <row r="193" ht="27.75">
      <c r="K193" s="75"/>
    </row>
    <row r="194" ht="27.75">
      <c r="K194" s="75"/>
    </row>
    <row r="195" ht="27.75">
      <c r="K195" s="75"/>
    </row>
    <row r="196" ht="27.75">
      <c r="K196" s="75"/>
    </row>
    <row r="197" ht="27.75">
      <c r="K197" s="75"/>
    </row>
    <row r="198" ht="27.75">
      <c r="K198" s="75"/>
    </row>
    <row r="199" ht="27.75">
      <c r="K199" s="75"/>
    </row>
    <row r="200" ht="27.75">
      <c r="K200" s="75"/>
    </row>
    <row r="201" ht="27.75">
      <c r="K201" s="75"/>
    </row>
    <row r="202" ht="27.75">
      <c r="K202" s="75"/>
    </row>
    <row r="203" ht="27.75">
      <c r="K203" s="75"/>
    </row>
    <row r="204" ht="27.75">
      <c r="K204" s="75"/>
    </row>
    <row r="205" ht="27.75">
      <c r="K205" s="75"/>
    </row>
    <row r="206" ht="27.75">
      <c r="K206" s="75"/>
    </row>
    <row r="207" ht="27.75">
      <c r="K207" s="75"/>
    </row>
    <row r="208" ht="27.75">
      <c r="K208" s="75"/>
    </row>
    <row r="209" ht="27.75">
      <c r="K209" s="75"/>
    </row>
    <row r="210" ht="27.75">
      <c r="K210" s="75"/>
    </row>
    <row r="211" ht="27.75">
      <c r="K211" s="75"/>
    </row>
    <row r="212" ht="27.75">
      <c r="K212" s="75"/>
    </row>
    <row r="213" ht="27.75">
      <c r="K213" s="75"/>
    </row>
    <row r="214" ht="27.75">
      <c r="K214" s="75"/>
    </row>
    <row r="215" ht="27.75">
      <c r="K215" s="75"/>
    </row>
    <row r="216" ht="27.75">
      <c r="K216" s="75"/>
    </row>
    <row r="217" ht="27.75">
      <c r="K217" s="75"/>
    </row>
    <row r="218" ht="27.75">
      <c r="K218" s="75"/>
    </row>
    <row r="219" ht="27.75">
      <c r="K219" s="75"/>
    </row>
    <row r="220" ht="27.75">
      <c r="K220" s="75"/>
    </row>
    <row r="221" ht="27.75">
      <c r="K221" s="75"/>
    </row>
    <row r="222" ht="27.75">
      <c r="K222" s="75"/>
    </row>
    <row r="223" ht="27.75">
      <c r="K223" s="75"/>
    </row>
    <row r="224" ht="27.75">
      <c r="K224" s="75"/>
    </row>
    <row r="225" ht="27.75">
      <c r="K225" s="75"/>
    </row>
    <row r="226" ht="27.75">
      <c r="K226" s="75"/>
    </row>
    <row r="227" ht="27.75">
      <c r="K227" s="75"/>
    </row>
    <row r="228" ht="27.75">
      <c r="K228" s="75"/>
    </row>
    <row r="229" ht="27.75">
      <c r="K229" s="75"/>
    </row>
    <row r="230" ht="27.75">
      <c r="K230" s="75"/>
    </row>
    <row r="231" ht="27.75">
      <c r="K231" s="75"/>
    </row>
    <row r="232" ht="27.75">
      <c r="K232" s="75"/>
    </row>
    <row r="233" ht="27.75">
      <c r="K233" s="75"/>
    </row>
    <row r="234" ht="27.75">
      <c r="K234" s="75"/>
    </row>
    <row r="235" ht="27.75">
      <c r="K235" s="75"/>
    </row>
    <row r="236" ht="27.75">
      <c r="K236" s="75"/>
    </row>
    <row r="237" ht="27.75">
      <c r="K237" s="75"/>
    </row>
    <row r="238" ht="27.75">
      <c r="K238" s="75"/>
    </row>
    <row r="239" ht="27.75">
      <c r="K239" s="75"/>
    </row>
    <row r="240" ht="27.75">
      <c r="K240" s="75"/>
    </row>
    <row r="241" ht="27.75">
      <c r="K241" s="75"/>
    </row>
    <row r="242" ht="27.75">
      <c r="K242" s="75"/>
    </row>
    <row r="243" ht="27.75">
      <c r="K243" s="75"/>
    </row>
    <row r="244" ht="27.75">
      <c r="K244" s="75"/>
    </row>
    <row r="245" ht="27.75">
      <c r="K245" s="75"/>
    </row>
    <row r="246" ht="27.75">
      <c r="K246" s="75"/>
    </row>
    <row r="247" ht="27.75">
      <c r="K247" s="75"/>
    </row>
    <row r="248" ht="27.75">
      <c r="K248" s="75"/>
    </row>
    <row r="249" ht="27.75">
      <c r="K249" s="75"/>
    </row>
    <row r="250" ht="27.75">
      <c r="K250" s="75"/>
    </row>
    <row r="251" ht="27.75">
      <c r="K251" s="75"/>
    </row>
    <row r="252" ht="27.75">
      <c r="K252" s="75"/>
    </row>
    <row r="253" ht="27.75">
      <c r="K253" s="75"/>
    </row>
  </sheetData>
  <sheetProtection/>
  <mergeCells count="4">
    <mergeCell ref="F42:F44"/>
    <mergeCell ref="F23:F26"/>
    <mergeCell ref="F27:F28"/>
    <mergeCell ref="F91:F95"/>
  </mergeCells>
  <printOptions horizontalCentered="1" verticalCentered="1"/>
  <pageMargins left="0.2362204724409449" right="0.15748031496062992" top="0.17" bottom="0.5" header="0.18" footer="0.2362204724409449"/>
  <pageSetup fitToHeight="8" fitToWidth="1" horizontalDpi="600" verticalDpi="600" orientation="landscape" paperSize="9" scale="39" r:id="rId4"/>
  <headerFooter alignWithMargins="0">
    <oddFooter>&amp;CSeite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eza!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Boehm</dc:creator>
  <cp:keywords/>
  <dc:description/>
  <cp:lastModifiedBy>Helmut</cp:lastModifiedBy>
  <cp:lastPrinted>2009-11-12T12:20:11Z</cp:lastPrinted>
  <dcterms:created xsi:type="dcterms:W3CDTF">2007-02-08T14:57:43Z</dcterms:created>
  <dcterms:modified xsi:type="dcterms:W3CDTF">2009-11-13T17:01:36Z</dcterms:modified>
  <cp:category/>
  <cp:version/>
  <cp:contentType/>
  <cp:contentStatus/>
</cp:coreProperties>
</file>